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s.navarro\Documents\Documents\EPC JOB\PTO 2015\EJECUCIONES\Julio\"/>
    </mc:Choice>
  </mc:AlternateContent>
  <bookViews>
    <workbookView xWindow="0" yWindow="0" windowWidth="20490" windowHeight="7365"/>
  </bookViews>
  <sheets>
    <sheet name="EJECUCIÓN PASIVA julio" sheetId="1" r:id="rId1"/>
    <sheet name="EJECUCIÓN ACTIVA junio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2" l="1"/>
  <c r="H20" i="2"/>
  <c r="J19" i="2"/>
  <c r="H19" i="2"/>
  <c r="F19" i="2"/>
  <c r="E19" i="2"/>
  <c r="D19" i="2"/>
  <c r="I19" i="2" s="1"/>
  <c r="I18" i="2"/>
  <c r="J17" i="2"/>
  <c r="J20" i="2" s="1"/>
  <c r="H17" i="2"/>
  <c r="F17" i="2"/>
  <c r="F20" i="2" s="1"/>
  <c r="E17" i="2"/>
  <c r="E20" i="2" s="1"/>
  <c r="D17" i="2"/>
  <c r="D20" i="2" s="1"/>
  <c r="I20" i="2" s="1"/>
  <c r="I16" i="2"/>
  <c r="I15" i="2"/>
  <c r="J14" i="2"/>
  <c r="I14" i="2"/>
  <c r="I13" i="2"/>
  <c r="I12" i="2"/>
  <c r="I11" i="2"/>
  <c r="I10" i="2"/>
  <c r="I9" i="2"/>
  <c r="I8" i="2"/>
  <c r="I7" i="2"/>
  <c r="I6" i="2"/>
  <c r="I17" i="2" l="1"/>
</calcChain>
</file>

<file path=xl/sharedStrings.xml><?xml version="1.0" encoding="utf-8"?>
<sst xmlns="http://schemas.openxmlformats.org/spreadsheetml/2006/main" count="197" uniqueCount="166">
  <si>
    <t>EMPRESAS PUBLICAS DE CUNDINAMARCA</t>
  </si>
  <si>
    <t>Nit: 900222346-0</t>
  </si>
  <si>
    <t>EJECUCIÓN DEL PRESUPUESTO DE GASTOS E INVERSIONES</t>
  </si>
  <si>
    <t>Corte:  Junio de 2015</t>
  </si>
  <si>
    <t>CODIGO RUBRO</t>
  </si>
  <si>
    <t>RUBRO</t>
  </si>
  <si>
    <t>PRESUPUESTO APROBADO</t>
  </si>
  <si>
    <t>ADICIÓN</t>
  </si>
  <si>
    <t>REDUCCIÓN</t>
  </si>
  <si>
    <t>CREDITO</t>
  </si>
  <si>
    <t>CONTRACREDITO</t>
  </si>
  <si>
    <t>PPTO ACTUAL</t>
  </si>
  <si>
    <t>CDPS</t>
  </si>
  <si>
    <t>COMPROMISOS</t>
  </si>
  <si>
    <t>PAGOS</t>
  </si>
  <si>
    <t>FUNCIONAMIENTO</t>
  </si>
  <si>
    <t>Sueldos de personal de nómina</t>
  </si>
  <si>
    <t>Prima de servicio</t>
  </si>
  <si>
    <t>Prima de vacaciones</t>
  </si>
  <si>
    <t>Prima de Navidad</t>
  </si>
  <si>
    <t>Bonificación especial de recreación</t>
  </si>
  <si>
    <t>Horas extras, dominicales y festivas</t>
  </si>
  <si>
    <t>Intereses de Cesantías</t>
  </si>
  <si>
    <t>Vacaciones</t>
  </si>
  <si>
    <t>Caja de compensación familiar</t>
  </si>
  <si>
    <t>Aportes de previsión social - Servicios Médicos</t>
  </si>
  <si>
    <t>Aportes de previsión social - Pensiones</t>
  </si>
  <si>
    <t>Cesantías Fondos Privados</t>
  </si>
  <si>
    <t>Instituto Colombiano de Bienestar Familiar</t>
  </si>
  <si>
    <t>Fondo Nacional de Ahorro</t>
  </si>
  <si>
    <t>Servicio Nacional de Aprendizaje</t>
  </si>
  <si>
    <t>Aportes de previsión social - ATEP</t>
  </si>
  <si>
    <t>Materiales y suministros</t>
  </si>
  <si>
    <t>Combustibles</t>
  </si>
  <si>
    <t>Útiles y papelería</t>
  </si>
  <si>
    <t>Mantenimiento</t>
  </si>
  <si>
    <t>Servicios públicos</t>
  </si>
  <si>
    <t>Arrendamientos</t>
  </si>
  <si>
    <t>Viáticos y gastos de viaje</t>
  </si>
  <si>
    <t>Impresos y publicaciones</t>
  </si>
  <si>
    <t>Comunicaciones y transporte</t>
  </si>
  <si>
    <t>Bienestar Social</t>
  </si>
  <si>
    <t>Capacitación</t>
  </si>
  <si>
    <t>Fotocopiado</t>
  </si>
  <si>
    <t>Gastos imprevistos</t>
  </si>
  <si>
    <t>Gastos judiciales</t>
  </si>
  <si>
    <t>Gastos notariales</t>
  </si>
  <si>
    <t>Apoyo Logístico</t>
  </si>
  <si>
    <t>Impuestos, tasas y multas</t>
  </si>
  <si>
    <t>Contribuciones y afiliaciones</t>
  </si>
  <si>
    <t>Gastos Bancarios</t>
  </si>
  <si>
    <t>Cuota de Auditaje Contraloría</t>
  </si>
  <si>
    <t>Sentencias y conciliaciones</t>
  </si>
  <si>
    <t>Cuentas por pagar.</t>
  </si>
  <si>
    <t>GASTOS DE OPERACIÓN COMERCIAL Y DE PRODUCCIÓN</t>
  </si>
  <si>
    <t>Honorarios</t>
  </si>
  <si>
    <t>Remuneración servicios técnicos</t>
  </si>
  <si>
    <t>Honorarios Judiciales</t>
  </si>
  <si>
    <t>Compra de equipo</t>
  </si>
  <si>
    <t>Muebles y enseres</t>
  </si>
  <si>
    <t>Seguros</t>
  </si>
  <si>
    <t>Fotopiado</t>
  </si>
  <si>
    <t>Servicios no personales</t>
  </si>
  <si>
    <t>Publicidad</t>
  </si>
  <si>
    <t>Retribución Pasantes</t>
  </si>
  <si>
    <t>Consultoria</t>
  </si>
  <si>
    <t>Interventoría de proyectos.</t>
  </si>
  <si>
    <t>Atención de emergencias.</t>
  </si>
  <si>
    <t>Aseguramiento de la prestación.</t>
  </si>
  <si>
    <t>Arrendamiento y Alquiler de Equipos</t>
  </si>
  <si>
    <t>Operaciones</t>
  </si>
  <si>
    <t>Total GASTOS DE OPERACIÓN COMERCIAL Y DE PRODUCCIÓN</t>
  </si>
  <si>
    <t>INVERSIÓN</t>
  </si>
  <si>
    <t>Inversiones en Infraestructura en Agua y Saneamiento.</t>
  </si>
  <si>
    <t>Proyectos de Inversión Vigencias Anteriores.</t>
  </si>
  <si>
    <t>Inversión Otros proyectos.</t>
  </si>
  <si>
    <t>Adquisición de Aportes de capital</t>
  </si>
  <si>
    <t>DISPONIBILIDAD FINAL</t>
  </si>
  <si>
    <t>EJECUCIÓN DEL PRESUPUESTO DE INGRESOS</t>
  </si>
  <si>
    <t>RECAUDO</t>
  </si>
  <si>
    <t>Disponibilidad inicial</t>
  </si>
  <si>
    <t xml:space="preserve"> Ingresos Corrientes</t>
  </si>
  <si>
    <t xml:space="preserve">Remuneración fija </t>
  </si>
  <si>
    <t>Remuneración variable (4%).</t>
  </si>
  <si>
    <t>Remuneración variable (2%).</t>
  </si>
  <si>
    <t>Remuneración interventoría de proyectos que no requieren viabilidad</t>
  </si>
  <si>
    <t xml:space="preserve">Remuneración atención de emergencias </t>
  </si>
  <si>
    <t>Alquiler maquinaria y/o equipos</t>
  </si>
  <si>
    <t>Remuneración por aseguramiento de la prestación</t>
  </si>
  <si>
    <t>Rendimientos Financieros</t>
  </si>
  <si>
    <t>Otros ingresos</t>
  </si>
  <si>
    <t>Convenios suscritos</t>
  </si>
  <si>
    <t>TOTAL INGRESOS CTES</t>
  </si>
  <si>
    <t>Recursos de Capital para Inversión</t>
  </si>
  <si>
    <t>Recursos Fondo Nacional de Regalias</t>
  </si>
  <si>
    <t>TOTAL RECURSOS DE CAPITAL</t>
  </si>
  <si>
    <t>TOTAL PPTO INGRESOS</t>
  </si>
  <si>
    <t>21010101</t>
  </si>
  <si>
    <t>21010102</t>
  </si>
  <si>
    <t>21010103</t>
  </si>
  <si>
    <t>21010104</t>
  </si>
  <si>
    <t>21010105</t>
  </si>
  <si>
    <t>21010106</t>
  </si>
  <si>
    <t>21010108</t>
  </si>
  <si>
    <t>21010109</t>
  </si>
  <si>
    <t>21010201</t>
  </si>
  <si>
    <t>21010202</t>
  </si>
  <si>
    <t>21010203</t>
  </si>
  <si>
    <t>21010205</t>
  </si>
  <si>
    <t>21010301</t>
  </si>
  <si>
    <t>21010302</t>
  </si>
  <si>
    <t>21010303</t>
  </si>
  <si>
    <t>21010304</t>
  </si>
  <si>
    <t>21010305</t>
  </si>
  <si>
    <t>21010306</t>
  </si>
  <si>
    <t>22010102</t>
  </si>
  <si>
    <t>22010104</t>
  </si>
  <si>
    <t>22010105</t>
  </si>
  <si>
    <t>22010201</t>
  </si>
  <si>
    <t>22010202</t>
  </si>
  <si>
    <t>22010203</t>
  </si>
  <si>
    <t>22010204</t>
  </si>
  <si>
    <t>22010205</t>
  </si>
  <si>
    <t>22010206</t>
  </si>
  <si>
    <t>22010208</t>
  </si>
  <si>
    <t>22010209</t>
  </si>
  <si>
    <t>22010210</t>
  </si>
  <si>
    <t>22010214</t>
  </si>
  <si>
    <t>22010215</t>
  </si>
  <si>
    <t>22010216</t>
  </si>
  <si>
    <t>22010217</t>
  </si>
  <si>
    <t>22010301</t>
  </si>
  <si>
    <t>22010401</t>
  </si>
  <si>
    <t>22010402</t>
  </si>
  <si>
    <t>23010101</t>
  </si>
  <si>
    <t>23010201</t>
  </si>
  <si>
    <t>Total FUNCIONAMIENTO</t>
  </si>
  <si>
    <t>31010101</t>
  </si>
  <si>
    <t>31010102</t>
  </si>
  <si>
    <t>31010103</t>
  </si>
  <si>
    <t>31010201</t>
  </si>
  <si>
    <t>32010101</t>
  </si>
  <si>
    <t>32010102</t>
  </si>
  <si>
    <t>32010103</t>
  </si>
  <si>
    <t>32010104</t>
  </si>
  <si>
    <t>32010105</t>
  </si>
  <si>
    <t>32010201</t>
  </si>
  <si>
    <t>32010202</t>
  </si>
  <si>
    <t>32010203</t>
  </si>
  <si>
    <t>32010204</t>
  </si>
  <si>
    <t>32010205</t>
  </si>
  <si>
    <t>32010206</t>
  </si>
  <si>
    <t>32010207</t>
  </si>
  <si>
    <t>32010209</t>
  </si>
  <si>
    <t>32010210</t>
  </si>
  <si>
    <t>32010211</t>
  </si>
  <si>
    <t>32010212</t>
  </si>
  <si>
    <t>32010213</t>
  </si>
  <si>
    <t>32010214</t>
  </si>
  <si>
    <t>32010215</t>
  </si>
  <si>
    <t>32010217</t>
  </si>
  <si>
    <t>32010301</t>
  </si>
  <si>
    <t>Total INVERSIÓN</t>
  </si>
  <si>
    <t>5</t>
  </si>
  <si>
    <t>Total general</t>
  </si>
  <si>
    <t>Corte:  Julio de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</si>
</sst>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\ * #,##0.00_);_(&quot;$&quot;\ * \(#,##0.00\);_(&quot;$&quot;\ 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44" fontId="5" fillId="2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44" fontId="2" fillId="2" borderId="1" xfId="1" applyFont="1" applyFill="1" applyBorder="1"/>
    <xf numFmtId="44" fontId="0" fillId="0" borderId="0" xfId="1" applyFont="1"/>
    <xf numFmtId="0" fontId="4" fillId="2" borderId="1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44" fontId="3" fillId="3" borderId="1" xfId="1" applyFont="1" applyFill="1" applyBorder="1"/>
    <xf numFmtId="0" fontId="3" fillId="3" borderId="1" xfId="0" applyFont="1" applyFill="1" applyBorder="1"/>
    <xf numFmtId="0" fontId="0" fillId="3" borderId="1" xfId="0" applyFill="1" applyBorder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0" fillId="3" borderId="1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L87"/>
  <sheetViews>
    <sheetView tabSelected="1" workbookViewId="0">
      <selection activeCell="A2" sqref="A2:L2"/>
    </sheetView>
  </sheetViews>
  <sheetFormatPr baseColWidth="10" defaultRowHeight="15" x14ac:dyDescent="0.25"/>
  <cols>
    <col min="1" max="1" width="21.42578125" style="23" customWidth="1"/>
    <col min="3" max="3" width="50.28515625" bestFit="1" customWidth="1"/>
    <col min="4" max="4" width="27.85546875" style="9" bestFit="1" customWidth="1"/>
    <col min="5" max="5" width="18.28515625" style="9" bestFit="1" customWidth="1"/>
    <col min="6" max="6" width="14" style="9" bestFit="1" customWidth="1"/>
    <col min="7" max="7" width="19.28515625" style="9" bestFit="1" customWidth="1"/>
    <col min="8" max="8" width="19.28515625" style="9" customWidth="1"/>
    <col min="9" max="9" width="20.28515625" style="9" bestFit="1" customWidth="1"/>
    <col min="10" max="12" width="19.28515625" style="9" bestFit="1" customWidth="1"/>
  </cols>
  <sheetData>
    <row r="1" spans="1:12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x14ac:dyDescent="0.25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2" x14ac:dyDescent="0.25">
      <c r="A4" s="18" t="s">
        <v>165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75" x14ac:dyDescent="0.25">
      <c r="A5" s="1"/>
      <c r="B5" s="2" t="s">
        <v>4</v>
      </c>
      <c r="C5" s="2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14</v>
      </c>
    </row>
    <row r="6" spans="1:12" x14ac:dyDescent="0.25">
      <c r="A6" s="27" t="s">
        <v>15</v>
      </c>
      <c r="B6" s="4" t="s">
        <v>97</v>
      </c>
      <c r="C6" s="4" t="s">
        <v>16</v>
      </c>
      <c r="D6" s="5">
        <v>2990773064</v>
      </c>
      <c r="E6" s="5">
        <v>0</v>
      </c>
      <c r="F6" s="5">
        <v>0</v>
      </c>
      <c r="G6" s="5">
        <v>0</v>
      </c>
      <c r="H6" s="5">
        <v>8000000</v>
      </c>
      <c r="I6" s="5">
        <v>2982773064</v>
      </c>
      <c r="J6" s="5">
        <v>1549777959</v>
      </c>
      <c r="K6" s="5">
        <v>1549777959</v>
      </c>
      <c r="L6" s="5">
        <v>1548646981</v>
      </c>
    </row>
    <row r="7" spans="1:12" x14ac:dyDescent="0.25">
      <c r="A7" s="28"/>
      <c r="B7" s="4" t="s">
        <v>98</v>
      </c>
      <c r="C7" s="4" t="s">
        <v>17</v>
      </c>
      <c r="D7" s="5">
        <v>165208521</v>
      </c>
      <c r="E7" s="5">
        <v>0</v>
      </c>
      <c r="F7" s="5">
        <v>0</v>
      </c>
      <c r="G7" s="5">
        <v>0</v>
      </c>
      <c r="H7" s="5">
        <v>0</v>
      </c>
      <c r="I7" s="5">
        <v>165208521</v>
      </c>
      <c r="J7" s="5">
        <v>101619268</v>
      </c>
      <c r="K7" s="5">
        <v>101619268</v>
      </c>
      <c r="L7" s="5">
        <v>98461954</v>
      </c>
    </row>
    <row r="8" spans="1:12" x14ac:dyDescent="0.25">
      <c r="A8" s="28"/>
      <c r="B8" s="4" t="s">
        <v>99</v>
      </c>
      <c r="C8" s="4" t="s">
        <v>18</v>
      </c>
      <c r="D8" s="5">
        <v>165858467</v>
      </c>
      <c r="E8" s="5">
        <v>0</v>
      </c>
      <c r="F8" s="5">
        <v>0</v>
      </c>
      <c r="G8" s="5">
        <v>0</v>
      </c>
      <c r="H8" s="5">
        <v>0</v>
      </c>
      <c r="I8" s="5">
        <v>165858467</v>
      </c>
      <c r="J8" s="5">
        <v>61653554</v>
      </c>
      <c r="K8" s="5">
        <v>61653554</v>
      </c>
      <c r="L8" s="5">
        <v>56422918</v>
      </c>
    </row>
    <row r="9" spans="1:12" x14ac:dyDescent="0.25">
      <c r="A9" s="28"/>
      <c r="B9" s="4" t="s">
        <v>100</v>
      </c>
      <c r="C9" s="4" t="s">
        <v>19</v>
      </c>
      <c r="D9" s="5">
        <v>270000347</v>
      </c>
      <c r="E9" s="5">
        <v>0</v>
      </c>
      <c r="F9" s="5">
        <v>0</v>
      </c>
      <c r="G9" s="5">
        <v>0</v>
      </c>
      <c r="H9" s="5">
        <v>0</v>
      </c>
      <c r="I9" s="5">
        <v>270000347</v>
      </c>
      <c r="J9" s="5">
        <v>27750509</v>
      </c>
      <c r="K9" s="5">
        <v>27750509</v>
      </c>
      <c r="L9" s="5">
        <v>24276286</v>
      </c>
    </row>
    <row r="10" spans="1:12" x14ac:dyDescent="0.25">
      <c r="A10" s="28"/>
      <c r="B10" s="4" t="s">
        <v>101</v>
      </c>
      <c r="C10" s="4" t="s">
        <v>20</v>
      </c>
      <c r="D10" s="5">
        <v>22617081</v>
      </c>
      <c r="E10" s="5">
        <v>0</v>
      </c>
      <c r="F10" s="5">
        <v>0</v>
      </c>
      <c r="G10" s="5">
        <v>0</v>
      </c>
      <c r="H10" s="5">
        <v>0</v>
      </c>
      <c r="I10" s="5">
        <v>22617081</v>
      </c>
      <c r="J10" s="5">
        <v>8232918</v>
      </c>
      <c r="K10" s="5">
        <v>8232918</v>
      </c>
      <c r="L10" s="5">
        <v>7535500</v>
      </c>
    </row>
    <row r="11" spans="1:12" x14ac:dyDescent="0.25">
      <c r="A11" s="28"/>
      <c r="B11" s="4" t="s">
        <v>102</v>
      </c>
      <c r="C11" s="4" t="s">
        <v>21</v>
      </c>
      <c r="D11" s="5">
        <v>9000000</v>
      </c>
      <c r="E11" s="5">
        <v>0</v>
      </c>
      <c r="F11" s="5">
        <v>0</v>
      </c>
      <c r="G11" s="5">
        <v>8000000</v>
      </c>
      <c r="H11" s="5">
        <v>0</v>
      </c>
      <c r="I11" s="5">
        <v>17000000</v>
      </c>
      <c r="J11" s="5">
        <v>11360391</v>
      </c>
      <c r="K11" s="5">
        <v>11360391</v>
      </c>
      <c r="L11" s="5">
        <v>11360391</v>
      </c>
    </row>
    <row r="12" spans="1:12" x14ac:dyDescent="0.25">
      <c r="A12" s="28"/>
      <c r="B12" s="4" t="s">
        <v>103</v>
      </c>
      <c r="C12" s="4" t="s">
        <v>22</v>
      </c>
      <c r="D12" s="5">
        <v>35100045</v>
      </c>
      <c r="E12" s="5">
        <v>0</v>
      </c>
      <c r="F12" s="5">
        <v>0</v>
      </c>
      <c r="G12" s="5">
        <v>0</v>
      </c>
      <c r="H12" s="5">
        <v>0</v>
      </c>
      <c r="I12" s="5">
        <v>35100045</v>
      </c>
      <c r="J12" s="5">
        <v>7662379</v>
      </c>
      <c r="K12" s="5">
        <v>7662379</v>
      </c>
      <c r="L12" s="5">
        <v>7662379</v>
      </c>
    </row>
    <row r="13" spans="1:12" x14ac:dyDescent="0.25">
      <c r="A13" s="28"/>
      <c r="B13" s="4" t="s">
        <v>104</v>
      </c>
      <c r="C13" s="4" t="s">
        <v>23</v>
      </c>
      <c r="D13" s="5">
        <v>167090765</v>
      </c>
      <c r="E13" s="5">
        <v>0</v>
      </c>
      <c r="F13" s="5">
        <v>0</v>
      </c>
      <c r="G13" s="5">
        <v>0</v>
      </c>
      <c r="H13" s="5">
        <v>0</v>
      </c>
      <c r="I13" s="5">
        <v>167090765</v>
      </c>
      <c r="J13" s="5">
        <v>74456685</v>
      </c>
      <c r="K13" s="5">
        <v>74456685</v>
      </c>
      <c r="L13" s="5">
        <v>69226049</v>
      </c>
    </row>
    <row r="14" spans="1:12" x14ac:dyDescent="0.25">
      <c r="A14" s="28"/>
      <c r="B14" s="4" t="s">
        <v>105</v>
      </c>
      <c r="C14" s="4" t="s">
        <v>24</v>
      </c>
      <c r="D14" s="5">
        <v>124615545</v>
      </c>
      <c r="E14" s="5">
        <v>0</v>
      </c>
      <c r="F14" s="5">
        <v>0</v>
      </c>
      <c r="G14" s="5">
        <v>0</v>
      </c>
      <c r="H14" s="5">
        <v>0</v>
      </c>
      <c r="I14" s="5">
        <v>124615545</v>
      </c>
      <c r="J14" s="5">
        <v>70392120</v>
      </c>
      <c r="K14" s="5">
        <v>70392120</v>
      </c>
      <c r="L14" s="5">
        <v>54368520</v>
      </c>
    </row>
    <row r="15" spans="1:12" x14ac:dyDescent="0.25">
      <c r="A15" s="28"/>
      <c r="B15" s="4" t="s">
        <v>106</v>
      </c>
      <c r="C15" s="4" t="s">
        <v>25</v>
      </c>
      <c r="D15" s="5">
        <v>238327229</v>
      </c>
      <c r="E15" s="5">
        <v>0</v>
      </c>
      <c r="F15" s="5">
        <v>0</v>
      </c>
      <c r="G15" s="5">
        <v>0</v>
      </c>
      <c r="H15" s="5">
        <v>0</v>
      </c>
      <c r="I15" s="5">
        <v>238327229</v>
      </c>
      <c r="J15" s="5">
        <v>86158936.5</v>
      </c>
      <c r="K15" s="5">
        <v>86158936.5</v>
      </c>
      <c r="L15" s="5">
        <v>62071706.5</v>
      </c>
    </row>
    <row r="16" spans="1:12" x14ac:dyDescent="0.25">
      <c r="A16" s="28"/>
      <c r="B16" s="4" t="s">
        <v>107</v>
      </c>
      <c r="C16" s="4" t="s">
        <v>26</v>
      </c>
      <c r="D16" s="5">
        <v>257954177</v>
      </c>
      <c r="E16" s="5">
        <v>0</v>
      </c>
      <c r="F16" s="5">
        <v>0</v>
      </c>
      <c r="G16" s="5">
        <v>0</v>
      </c>
      <c r="H16" s="5">
        <v>0</v>
      </c>
      <c r="I16" s="5">
        <v>257954177</v>
      </c>
      <c r="J16" s="5">
        <v>161609101</v>
      </c>
      <c r="K16" s="5">
        <v>161609101</v>
      </c>
      <c r="L16" s="5">
        <v>129028445</v>
      </c>
    </row>
    <row r="17" spans="1:12" x14ac:dyDescent="0.25">
      <c r="A17" s="28"/>
      <c r="B17" s="4" t="s">
        <v>108</v>
      </c>
      <c r="C17" s="4" t="s">
        <v>27</v>
      </c>
      <c r="D17" s="5">
        <v>76050098</v>
      </c>
      <c r="E17" s="5">
        <v>0</v>
      </c>
      <c r="F17" s="5">
        <v>0</v>
      </c>
      <c r="G17" s="5">
        <v>0</v>
      </c>
      <c r="H17" s="5">
        <v>0</v>
      </c>
      <c r="I17" s="5">
        <v>76050098</v>
      </c>
      <c r="J17" s="5">
        <v>66794124</v>
      </c>
      <c r="K17" s="5">
        <v>66794124</v>
      </c>
      <c r="L17" s="5">
        <v>66689575</v>
      </c>
    </row>
    <row r="18" spans="1:12" x14ac:dyDescent="0.25">
      <c r="A18" s="28"/>
      <c r="B18" s="4" t="s">
        <v>109</v>
      </c>
      <c r="C18" s="4" t="s">
        <v>28</v>
      </c>
      <c r="D18" s="5">
        <v>93461659</v>
      </c>
      <c r="E18" s="5">
        <v>0</v>
      </c>
      <c r="F18" s="5">
        <v>0</v>
      </c>
      <c r="G18" s="5">
        <v>0</v>
      </c>
      <c r="H18" s="5">
        <v>0</v>
      </c>
      <c r="I18" s="5">
        <v>93461659</v>
      </c>
      <c r="J18" s="5">
        <v>36026940</v>
      </c>
      <c r="K18" s="5">
        <v>36026940</v>
      </c>
      <c r="L18" s="5">
        <v>25113210</v>
      </c>
    </row>
    <row r="19" spans="1:12" x14ac:dyDescent="0.25">
      <c r="A19" s="28"/>
      <c r="B19" s="4" t="s">
        <v>110</v>
      </c>
      <c r="C19" s="4" t="s">
        <v>29</v>
      </c>
      <c r="D19" s="5">
        <v>216450278</v>
      </c>
      <c r="E19" s="5">
        <v>0</v>
      </c>
      <c r="F19" s="5">
        <v>0</v>
      </c>
      <c r="G19" s="5">
        <v>0</v>
      </c>
      <c r="H19" s="5">
        <v>0</v>
      </c>
      <c r="I19" s="5">
        <v>216450278</v>
      </c>
      <c r="J19" s="5">
        <v>82155107</v>
      </c>
      <c r="K19" s="5">
        <v>82155107</v>
      </c>
      <c r="L19" s="5">
        <v>65619706</v>
      </c>
    </row>
    <row r="20" spans="1:12" x14ac:dyDescent="0.25">
      <c r="A20" s="28"/>
      <c r="B20" s="4" t="s">
        <v>111</v>
      </c>
      <c r="C20" s="4" t="s">
        <v>30</v>
      </c>
      <c r="D20" s="5">
        <v>62307772</v>
      </c>
      <c r="E20" s="5">
        <v>0</v>
      </c>
      <c r="F20" s="5">
        <v>0</v>
      </c>
      <c r="G20" s="5">
        <v>0</v>
      </c>
      <c r="H20" s="5">
        <v>0</v>
      </c>
      <c r="I20" s="5">
        <v>62307772</v>
      </c>
      <c r="J20" s="5">
        <v>24017960</v>
      </c>
      <c r="K20" s="5">
        <v>24017960</v>
      </c>
      <c r="L20" s="5">
        <v>16742140</v>
      </c>
    </row>
    <row r="21" spans="1:12" x14ac:dyDescent="0.25">
      <c r="A21" s="28"/>
      <c r="B21" s="4" t="s">
        <v>112</v>
      </c>
      <c r="C21" s="4" t="s">
        <v>25</v>
      </c>
      <c r="D21" s="5">
        <v>26480803</v>
      </c>
      <c r="E21" s="5">
        <v>0</v>
      </c>
      <c r="F21" s="5">
        <v>0</v>
      </c>
      <c r="G21" s="5">
        <v>0</v>
      </c>
      <c r="H21" s="5">
        <v>0</v>
      </c>
      <c r="I21" s="5">
        <v>26480803</v>
      </c>
      <c r="J21" s="5">
        <v>9510703.5</v>
      </c>
      <c r="K21" s="5">
        <v>9510703.5</v>
      </c>
      <c r="L21" s="5">
        <v>7265853.5</v>
      </c>
    </row>
    <row r="22" spans="1:12" x14ac:dyDescent="0.25">
      <c r="A22" s="28"/>
      <c r="B22" s="4" t="s">
        <v>113</v>
      </c>
      <c r="C22" s="4" t="s">
        <v>26</v>
      </c>
      <c r="D22" s="5">
        <v>115892456</v>
      </c>
      <c r="E22" s="5">
        <v>0</v>
      </c>
      <c r="F22" s="5">
        <v>0</v>
      </c>
      <c r="G22" s="5">
        <v>0</v>
      </c>
      <c r="H22" s="5">
        <v>0</v>
      </c>
      <c r="I22" s="5">
        <v>115892456</v>
      </c>
      <c r="J22" s="5">
        <v>41370715</v>
      </c>
      <c r="K22" s="5">
        <v>41370715</v>
      </c>
      <c r="L22" s="5">
        <v>34317715</v>
      </c>
    </row>
    <row r="23" spans="1:12" x14ac:dyDescent="0.25">
      <c r="A23" s="28"/>
      <c r="B23" s="4" t="s">
        <v>114</v>
      </c>
      <c r="C23" s="4" t="s">
        <v>31</v>
      </c>
      <c r="D23" s="5">
        <v>16262329</v>
      </c>
      <c r="E23" s="5">
        <v>0</v>
      </c>
      <c r="F23" s="5">
        <v>0</v>
      </c>
      <c r="G23" s="5">
        <v>0</v>
      </c>
      <c r="H23" s="5">
        <v>0</v>
      </c>
      <c r="I23" s="5">
        <v>16262329</v>
      </c>
      <c r="J23" s="5">
        <v>14992400</v>
      </c>
      <c r="K23" s="5">
        <v>14992400</v>
      </c>
      <c r="L23" s="5">
        <v>13163200</v>
      </c>
    </row>
    <row r="24" spans="1:12" x14ac:dyDescent="0.25">
      <c r="A24" s="28"/>
      <c r="B24" s="4" t="s">
        <v>115</v>
      </c>
      <c r="C24" s="4" t="s">
        <v>32</v>
      </c>
      <c r="D24" s="5">
        <v>12162600</v>
      </c>
      <c r="E24" s="5">
        <v>0</v>
      </c>
      <c r="F24" s="5">
        <v>0</v>
      </c>
      <c r="G24" s="5">
        <v>0</v>
      </c>
      <c r="H24" s="5">
        <v>0</v>
      </c>
      <c r="I24" s="5">
        <v>12162600</v>
      </c>
      <c r="J24" s="5">
        <v>80000</v>
      </c>
      <c r="K24" s="5">
        <v>0</v>
      </c>
      <c r="L24" s="5">
        <v>0</v>
      </c>
    </row>
    <row r="25" spans="1:12" x14ac:dyDescent="0.25">
      <c r="A25" s="28"/>
      <c r="B25" s="4" t="s">
        <v>116</v>
      </c>
      <c r="C25" s="4" t="s">
        <v>33</v>
      </c>
      <c r="D25" s="5">
        <v>6000000</v>
      </c>
      <c r="E25" s="5">
        <v>0</v>
      </c>
      <c r="F25" s="5">
        <v>0</v>
      </c>
      <c r="G25" s="5">
        <v>0</v>
      </c>
      <c r="H25" s="5">
        <v>0</v>
      </c>
      <c r="I25" s="5">
        <v>6000000</v>
      </c>
      <c r="J25" s="5">
        <v>2320000</v>
      </c>
      <c r="K25" s="5">
        <v>2200000</v>
      </c>
      <c r="L25" s="5">
        <v>0</v>
      </c>
    </row>
    <row r="26" spans="1:12" x14ac:dyDescent="0.25">
      <c r="A26" s="28"/>
      <c r="B26" s="4" t="s">
        <v>117</v>
      </c>
      <c r="C26" s="4" t="s">
        <v>34</v>
      </c>
      <c r="D26" s="5">
        <v>12171300</v>
      </c>
      <c r="E26" s="5">
        <v>0</v>
      </c>
      <c r="F26" s="5">
        <v>0</v>
      </c>
      <c r="G26" s="5">
        <v>0</v>
      </c>
      <c r="H26" s="5">
        <v>0</v>
      </c>
      <c r="I26" s="5">
        <v>12171300</v>
      </c>
      <c r="J26" s="5">
        <v>20000</v>
      </c>
      <c r="K26" s="5">
        <v>0</v>
      </c>
      <c r="L26" s="5">
        <v>0</v>
      </c>
    </row>
    <row r="27" spans="1:12" x14ac:dyDescent="0.25">
      <c r="A27" s="28"/>
      <c r="B27" s="4" t="s">
        <v>118</v>
      </c>
      <c r="C27" s="4" t="s">
        <v>35</v>
      </c>
      <c r="D27" s="5">
        <v>1000000</v>
      </c>
      <c r="E27" s="5">
        <v>0</v>
      </c>
      <c r="F27" s="5">
        <v>0</v>
      </c>
      <c r="G27" s="5">
        <v>0</v>
      </c>
      <c r="H27" s="5">
        <v>0</v>
      </c>
      <c r="I27" s="5">
        <v>1000000</v>
      </c>
      <c r="J27" s="5">
        <v>60000</v>
      </c>
      <c r="K27" s="5">
        <v>0</v>
      </c>
      <c r="L27" s="5">
        <v>0</v>
      </c>
    </row>
    <row r="28" spans="1:12" x14ac:dyDescent="0.25">
      <c r="A28" s="28"/>
      <c r="B28" s="4" t="s">
        <v>119</v>
      </c>
      <c r="C28" s="4" t="s">
        <v>36</v>
      </c>
      <c r="D28" s="5">
        <v>20049220</v>
      </c>
      <c r="E28" s="5">
        <v>0</v>
      </c>
      <c r="F28" s="5">
        <v>0</v>
      </c>
      <c r="G28" s="5">
        <v>0</v>
      </c>
      <c r="H28" s="5">
        <v>0</v>
      </c>
      <c r="I28" s="5">
        <v>20049220</v>
      </c>
      <c r="J28" s="5">
        <v>19454947.59</v>
      </c>
      <c r="K28" s="5">
        <v>16319318.59</v>
      </c>
      <c r="L28" s="5">
        <v>9355956.5899999999</v>
      </c>
    </row>
    <row r="29" spans="1:12" x14ac:dyDescent="0.25">
      <c r="A29" s="28"/>
      <c r="B29" s="4" t="s">
        <v>120</v>
      </c>
      <c r="C29" s="4" t="s">
        <v>37</v>
      </c>
      <c r="D29" s="5">
        <v>480000000</v>
      </c>
      <c r="E29" s="5">
        <v>0</v>
      </c>
      <c r="F29" s="5">
        <v>0</v>
      </c>
      <c r="G29" s="5">
        <v>33778064.200000003</v>
      </c>
      <c r="H29" s="5">
        <v>0</v>
      </c>
      <c r="I29" s="5">
        <v>513778064.19999999</v>
      </c>
      <c r="J29" s="5">
        <v>513778061.19999999</v>
      </c>
      <c r="K29" s="5">
        <v>507049103.19999999</v>
      </c>
      <c r="L29" s="5">
        <v>348694865</v>
      </c>
    </row>
    <row r="30" spans="1:12" x14ac:dyDescent="0.25">
      <c r="A30" s="28"/>
      <c r="B30" s="4" t="s">
        <v>121</v>
      </c>
      <c r="C30" s="4" t="s">
        <v>38</v>
      </c>
      <c r="D30" s="5">
        <v>6773600</v>
      </c>
      <c r="E30" s="5">
        <v>0</v>
      </c>
      <c r="F30" s="5">
        <v>0</v>
      </c>
      <c r="G30" s="5">
        <v>0</v>
      </c>
      <c r="H30" s="5">
        <v>0</v>
      </c>
      <c r="I30" s="5">
        <v>6773600</v>
      </c>
      <c r="J30" s="5">
        <v>0</v>
      </c>
      <c r="K30" s="5">
        <v>0</v>
      </c>
      <c r="L30" s="5">
        <v>0</v>
      </c>
    </row>
    <row r="31" spans="1:12" x14ac:dyDescent="0.25">
      <c r="A31" s="28"/>
      <c r="B31" s="4" t="s">
        <v>122</v>
      </c>
      <c r="C31" s="4" t="s">
        <v>39</v>
      </c>
      <c r="D31" s="5">
        <v>6380000</v>
      </c>
      <c r="E31" s="5">
        <v>0</v>
      </c>
      <c r="F31" s="5">
        <v>0</v>
      </c>
      <c r="G31" s="5">
        <v>0</v>
      </c>
      <c r="H31" s="5">
        <v>0</v>
      </c>
      <c r="I31" s="5">
        <v>6380000</v>
      </c>
      <c r="J31" s="5">
        <v>60000</v>
      </c>
      <c r="K31" s="5">
        <v>0</v>
      </c>
      <c r="L31" s="5">
        <v>0</v>
      </c>
    </row>
    <row r="32" spans="1:12" x14ac:dyDescent="0.25">
      <c r="A32" s="28"/>
      <c r="B32" s="4" t="s">
        <v>123</v>
      </c>
      <c r="C32" s="4" t="s">
        <v>40</v>
      </c>
      <c r="D32" s="5">
        <v>6000000</v>
      </c>
      <c r="E32" s="5">
        <v>0</v>
      </c>
      <c r="F32" s="5">
        <v>0</v>
      </c>
      <c r="G32" s="5">
        <v>0</v>
      </c>
      <c r="H32" s="5">
        <v>0</v>
      </c>
      <c r="I32" s="5">
        <v>6000000</v>
      </c>
      <c r="J32" s="5">
        <v>100000</v>
      </c>
      <c r="K32" s="5">
        <v>0</v>
      </c>
      <c r="L32" s="5">
        <v>0</v>
      </c>
    </row>
    <row r="33" spans="1:12" x14ac:dyDescent="0.25">
      <c r="A33" s="28"/>
      <c r="B33" s="4" t="s">
        <v>124</v>
      </c>
      <c r="C33" s="4" t="s">
        <v>41</v>
      </c>
      <c r="D33" s="5">
        <v>59194481</v>
      </c>
      <c r="E33" s="5">
        <v>0</v>
      </c>
      <c r="F33" s="5">
        <v>0</v>
      </c>
      <c r="G33" s="5">
        <v>0</v>
      </c>
      <c r="H33" s="5">
        <v>0</v>
      </c>
      <c r="I33" s="5">
        <v>59194481</v>
      </c>
      <c r="J33" s="5">
        <v>56870040</v>
      </c>
      <c r="K33" s="5">
        <v>55870040</v>
      </c>
      <c r="L33" s="5">
        <v>29378053.68</v>
      </c>
    </row>
    <row r="34" spans="1:12" x14ac:dyDescent="0.25">
      <c r="A34" s="28"/>
      <c r="B34" s="4" t="s">
        <v>125</v>
      </c>
      <c r="C34" s="4" t="s">
        <v>42</v>
      </c>
      <c r="D34" s="5">
        <v>21400000</v>
      </c>
      <c r="E34" s="5">
        <v>0</v>
      </c>
      <c r="F34" s="5">
        <v>0</v>
      </c>
      <c r="G34" s="5">
        <v>0</v>
      </c>
      <c r="H34" s="5">
        <v>0</v>
      </c>
      <c r="I34" s="5">
        <v>21400000</v>
      </c>
      <c r="J34" s="5">
        <v>5764000</v>
      </c>
      <c r="K34" s="5">
        <v>5614000</v>
      </c>
      <c r="L34" s="5">
        <v>3590000</v>
      </c>
    </row>
    <row r="35" spans="1:12" x14ac:dyDescent="0.25">
      <c r="A35" s="28"/>
      <c r="B35" s="4" t="s">
        <v>126</v>
      </c>
      <c r="C35" s="4" t="s">
        <v>43</v>
      </c>
      <c r="D35" s="5">
        <v>5300000</v>
      </c>
      <c r="E35" s="5">
        <v>0</v>
      </c>
      <c r="F35" s="5">
        <v>0</v>
      </c>
      <c r="G35" s="5">
        <v>0</v>
      </c>
      <c r="H35" s="5">
        <v>0</v>
      </c>
      <c r="I35" s="5">
        <v>5300000</v>
      </c>
      <c r="J35" s="5">
        <v>150000</v>
      </c>
      <c r="K35" s="5">
        <v>0</v>
      </c>
      <c r="L35" s="5">
        <v>0</v>
      </c>
    </row>
    <row r="36" spans="1:12" x14ac:dyDescent="0.25">
      <c r="A36" s="28"/>
      <c r="B36" s="4" t="s">
        <v>127</v>
      </c>
      <c r="C36" s="4" t="s">
        <v>44</v>
      </c>
      <c r="D36" s="5">
        <v>2000000</v>
      </c>
      <c r="E36" s="5">
        <v>0</v>
      </c>
      <c r="F36" s="5">
        <v>0</v>
      </c>
      <c r="G36" s="5">
        <v>0</v>
      </c>
      <c r="H36" s="5">
        <v>0</v>
      </c>
      <c r="I36" s="5">
        <v>2000000</v>
      </c>
      <c r="J36" s="5">
        <v>0</v>
      </c>
      <c r="K36" s="5">
        <v>0</v>
      </c>
      <c r="L36" s="5">
        <v>0</v>
      </c>
    </row>
    <row r="37" spans="1:12" x14ac:dyDescent="0.25">
      <c r="A37" s="28"/>
      <c r="B37" s="4" t="s">
        <v>128</v>
      </c>
      <c r="C37" s="4" t="s">
        <v>45</v>
      </c>
      <c r="D37" s="5">
        <v>100000000</v>
      </c>
      <c r="E37" s="5">
        <v>0</v>
      </c>
      <c r="F37" s="5">
        <v>0</v>
      </c>
      <c r="G37" s="5">
        <v>0</v>
      </c>
      <c r="H37" s="5">
        <v>33778064.200000003</v>
      </c>
      <c r="I37" s="5">
        <v>66221935.799999997</v>
      </c>
      <c r="J37" s="5">
        <v>0</v>
      </c>
      <c r="K37" s="5">
        <v>0</v>
      </c>
      <c r="L37" s="5">
        <v>0</v>
      </c>
    </row>
    <row r="38" spans="1:12" x14ac:dyDescent="0.25">
      <c r="A38" s="28"/>
      <c r="B38" s="4" t="s">
        <v>129</v>
      </c>
      <c r="C38" s="4" t="s">
        <v>46</v>
      </c>
      <c r="D38" s="5">
        <v>6000000</v>
      </c>
      <c r="E38" s="5">
        <v>0</v>
      </c>
      <c r="F38" s="5">
        <v>0</v>
      </c>
      <c r="G38" s="5">
        <v>0</v>
      </c>
      <c r="H38" s="5">
        <v>0</v>
      </c>
      <c r="I38" s="5">
        <v>6000000</v>
      </c>
      <c r="J38" s="5">
        <v>1737128</v>
      </c>
      <c r="K38" s="5">
        <v>1237128</v>
      </c>
      <c r="L38" s="5">
        <v>1237128</v>
      </c>
    </row>
    <row r="39" spans="1:12" x14ac:dyDescent="0.25">
      <c r="A39" s="28"/>
      <c r="B39" s="4" t="s">
        <v>130</v>
      </c>
      <c r="C39" s="4" t="s">
        <v>47</v>
      </c>
      <c r="D39" s="5">
        <v>20412910</v>
      </c>
      <c r="E39" s="5">
        <v>0</v>
      </c>
      <c r="F39" s="5">
        <v>0</v>
      </c>
      <c r="G39" s="5">
        <v>0</v>
      </c>
      <c r="H39" s="5">
        <v>0</v>
      </c>
      <c r="I39" s="5">
        <v>20412910</v>
      </c>
      <c r="J39" s="5">
        <v>13090000</v>
      </c>
      <c r="K39" s="5">
        <v>7000000</v>
      </c>
      <c r="L39" s="5">
        <v>5580000</v>
      </c>
    </row>
    <row r="40" spans="1:12" x14ac:dyDescent="0.25">
      <c r="A40" s="28"/>
      <c r="B40" s="4" t="s">
        <v>131</v>
      </c>
      <c r="C40" s="4" t="s">
        <v>48</v>
      </c>
      <c r="D40" s="5">
        <v>80041215</v>
      </c>
      <c r="E40" s="5">
        <v>0</v>
      </c>
      <c r="F40" s="5">
        <v>0</v>
      </c>
      <c r="G40" s="5">
        <v>0</v>
      </c>
      <c r="H40" s="5">
        <v>0</v>
      </c>
      <c r="I40" s="5">
        <v>80041215</v>
      </c>
      <c r="J40" s="5">
        <v>18721642</v>
      </c>
      <c r="K40" s="5">
        <v>18721642</v>
      </c>
      <c r="L40" s="5">
        <v>18721642</v>
      </c>
    </row>
    <row r="41" spans="1:12" x14ac:dyDescent="0.25">
      <c r="A41" s="28"/>
      <c r="B41" s="4" t="s">
        <v>132</v>
      </c>
      <c r="C41" s="4" t="s">
        <v>49</v>
      </c>
      <c r="D41" s="5">
        <v>30000000</v>
      </c>
      <c r="E41" s="5">
        <v>0</v>
      </c>
      <c r="F41" s="5">
        <v>0</v>
      </c>
      <c r="G41" s="5">
        <v>0</v>
      </c>
      <c r="H41" s="5">
        <v>0</v>
      </c>
      <c r="I41" s="5">
        <v>30000000</v>
      </c>
      <c r="J41" s="5">
        <v>20136000</v>
      </c>
      <c r="K41" s="5">
        <v>20136000</v>
      </c>
      <c r="L41" s="5">
        <v>20136000</v>
      </c>
    </row>
    <row r="42" spans="1:12" x14ac:dyDescent="0.25">
      <c r="A42" s="28"/>
      <c r="B42" s="4" t="s">
        <v>133</v>
      </c>
      <c r="C42" s="4" t="s">
        <v>50</v>
      </c>
      <c r="D42" s="5">
        <v>1000000</v>
      </c>
      <c r="E42" s="5">
        <v>0</v>
      </c>
      <c r="F42" s="5">
        <v>0</v>
      </c>
      <c r="G42" s="5">
        <v>0</v>
      </c>
      <c r="H42" s="5">
        <v>0</v>
      </c>
      <c r="I42" s="5">
        <v>1000000</v>
      </c>
      <c r="J42" s="5">
        <v>0</v>
      </c>
      <c r="K42" s="5">
        <v>0</v>
      </c>
      <c r="L42" s="5">
        <v>0</v>
      </c>
    </row>
    <row r="43" spans="1:12" x14ac:dyDescent="0.25">
      <c r="A43" s="28"/>
      <c r="B43" s="4" t="s">
        <v>134</v>
      </c>
      <c r="C43" s="4" t="s">
        <v>51</v>
      </c>
      <c r="D43" s="5">
        <v>32359804</v>
      </c>
      <c r="E43" s="5">
        <v>0</v>
      </c>
      <c r="F43" s="5">
        <v>0</v>
      </c>
      <c r="G43" s="5">
        <v>0</v>
      </c>
      <c r="H43" s="5">
        <v>0</v>
      </c>
      <c r="I43" s="5">
        <v>32359804</v>
      </c>
      <c r="J43" s="5">
        <v>22153114</v>
      </c>
      <c r="K43" s="5">
        <v>22153114</v>
      </c>
      <c r="L43" s="5">
        <v>22153114</v>
      </c>
    </row>
    <row r="44" spans="1:12" x14ac:dyDescent="0.25">
      <c r="A44" s="28"/>
      <c r="B44" s="4" t="s">
        <v>135</v>
      </c>
      <c r="C44" s="4" t="s">
        <v>52</v>
      </c>
      <c r="D44" s="5">
        <v>20000000</v>
      </c>
      <c r="E44" s="5">
        <v>0</v>
      </c>
      <c r="F44" s="5">
        <v>0</v>
      </c>
      <c r="G44" s="5">
        <v>0</v>
      </c>
      <c r="H44" s="5">
        <v>0</v>
      </c>
      <c r="I44" s="5">
        <v>20000000</v>
      </c>
      <c r="J44" s="5">
        <v>17615202</v>
      </c>
      <c r="K44" s="5">
        <v>17615202</v>
      </c>
      <c r="L44" s="5">
        <v>17615202</v>
      </c>
    </row>
    <row r="45" spans="1:12" x14ac:dyDescent="0.25">
      <c r="A45" s="29"/>
      <c r="B45" s="4">
        <v>2401</v>
      </c>
      <c r="C45" s="4" t="s">
        <v>53</v>
      </c>
      <c r="D45" s="5">
        <v>148005682</v>
      </c>
      <c r="E45" s="5">
        <v>0</v>
      </c>
      <c r="F45" s="5">
        <v>0</v>
      </c>
      <c r="G45" s="5">
        <v>0</v>
      </c>
      <c r="H45" s="5">
        <v>0</v>
      </c>
      <c r="I45" s="5">
        <v>148005682</v>
      </c>
      <c r="J45" s="5">
        <v>147955231.66</v>
      </c>
      <c r="K45" s="5">
        <v>147922696.66</v>
      </c>
      <c r="L45" s="5">
        <v>136455962.09999999</v>
      </c>
    </row>
    <row r="46" spans="1:12" x14ac:dyDescent="0.25">
      <c r="A46" s="30" t="s">
        <v>136</v>
      </c>
      <c r="B46" s="31"/>
      <c r="C46" s="32"/>
      <c r="D46" s="14">
        <v>6129701448</v>
      </c>
      <c r="E46" s="14">
        <v>0</v>
      </c>
      <c r="F46" s="14">
        <v>0</v>
      </c>
      <c r="G46" s="14">
        <v>41778064.200000003</v>
      </c>
      <c r="H46" s="14">
        <v>41778064.200000003</v>
      </c>
      <c r="I46" s="14">
        <v>6129701448</v>
      </c>
      <c r="J46" s="14">
        <v>3275607136.4499998</v>
      </c>
      <c r="K46" s="14">
        <v>3257380014.4499998</v>
      </c>
      <c r="L46" s="14">
        <v>2910890452.3699999</v>
      </c>
    </row>
    <row r="47" spans="1:12" x14ac:dyDescent="0.25">
      <c r="A47" s="27" t="s">
        <v>54</v>
      </c>
      <c r="B47" s="4" t="s">
        <v>137</v>
      </c>
      <c r="C47" s="4" t="s">
        <v>55</v>
      </c>
      <c r="D47" s="5">
        <v>3081562010</v>
      </c>
      <c r="E47" s="5">
        <v>0</v>
      </c>
      <c r="F47" s="5">
        <v>0</v>
      </c>
      <c r="G47" s="5">
        <v>180720000</v>
      </c>
      <c r="H47" s="5">
        <v>1140901047</v>
      </c>
      <c r="I47" s="5">
        <v>2121380963</v>
      </c>
      <c r="J47" s="5">
        <v>2031301358.3299999</v>
      </c>
      <c r="K47" s="5">
        <v>1983577071</v>
      </c>
      <c r="L47" s="5">
        <v>925712944.99000001</v>
      </c>
    </row>
    <row r="48" spans="1:12" x14ac:dyDescent="0.25">
      <c r="A48" s="28"/>
      <c r="B48" s="4" t="s">
        <v>138</v>
      </c>
      <c r="C48" s="4" t="s">
        <v>56</v>
      </c>
      <c r="D48" s="5">
        <v>154037517.93000001</v>
      </c>
      <c r="E48" s="5">
        <v>0</v>
      </c>
      <c r="F48" s="5">
        <v>0</v>
      </c>
      <c r="G48" s="5">
        <v>183949000</v>
      </c>
      <c r="H48" s="5">
        <v>0</v>
      </c>
      <c r="I48" s="5">
        <v>337986517.93000001</v>
      </c>
      <c r="J48" s="5">
        <v>327625168</v>
      </c>
      <c r="K48" s="5">
        <v>319711801</v>
      </c>
      <c r="L48" s="5">
        <v>164870442</v>
      </c>
    </row>
    <row r="49" spans="1:12" x14ac:dyDescent="0.25">
      <c r="A49" s="28"/>
      <c r="B49" s="4" t="s">
        <v>139</v>
      </c>
      <c r="C49" s="4" t="s">
        <v>57</v>
      </c>
      <c r="D49" s="5">
        <v>0</v>
      </c>
      <c r="E49" s="5">
        <v>0</v>
      </c>
      <c r="F49" s="5">
        <v>0</v>
      </c>
      <c r="G49" s="5">
        <v>170200000</v>
      </c>
      <c r="H49" s="5">
        <v>0</v>
      </c>
      <c r="I49" s="5">
        <v>170200000</v>
      </c>
      <c r="J49" s="5">
        <v>34800000</v>
      </c>
      <c r="K49" s="5">
        <v>34800000</v>
      </c>
      <c r="L49" s="5">
        <v>0</v>
      </c>
    </row>
    <row r="50" spans="1:12" x14ac:dyDescent="0.25">
      <c r="A50" s="28"/>
      <c r="B50" s="4" t="s">
        <v>140</v>
      </c>
      <c r="C50" s="4" t="s">
        <v>31</v>
      </c>
      <c r="D50" s="5">
        <v>0</v>
      </c>
      <c r="E50" s="5">
        <v>0</v>
      </c>
      <c r="F50" s="5">
        <v>0</v>
      </c>
      <c r="G50" s="5">
        <v>90000000</v>
      </c>
      <c r="H50" s="5">
        <v>0</v>
      </c>
      <c r="I50" s="5">
        <v>90000000</v>
      </c>
      <c r="J50" s="5">
        <v>43260095</v>
      </c>
      <c r="K50" s="5">
        <v>43260095</v>
      </c>
      <c r="L50" s="5">
        <v>35738179</v>
      </c>
    </row>
    <row r="51" spans="1:12" x14ac:dyDescent="0.25">
      <c r="A51" s="28"/>
      <c r="B51" s="4" t="s">
        <v>141</v>
      </c>
      <c r="C51" s="4" t="s">
        <v>58</v>
      </c>
      <c r="D51" s="5">
        <v>118000000</v>
      </c>
      <c r="E51" s="5">
        <v>0</v>
      </c>
      <c r="F51" s="5">
        <v>0</v>
      </c>
      <c r="G51" s="5">
        <v>0</v>
      </c>
      <c r="H51" s="5">
        <v>0</v>
      </c>
      <c r="I51" s="5">
        <v>118000000</v>
      </c>
      <c r="J51" s="5">
        <v>53258840</v>
      </c>
      <c r="K51" s="5">
        <v>47611806</v>
      </c>
      <c r="L51" s="5">
        <v>21847988</v>
      </c>
    </row>
    <row r="52" spans="1:12" x14ac:dyDescent="0.25">
      <c r="A52" s="28"/>
      <c r="B52" s="4" t="s">
        <v>142</v>
      </c>
      <c r="C52" s="4" t="s">
        <v>32</v>
      </c>
      <c r="D52" s="5">
        <v>29777400</v>
      </c>
      <c r="E52" s="5">
        <v>0</v>
      </c>
      <c r="F52" s="5">
        <v>0</v>
      </c>
      <c r="G52" s="5">
        <v>0</v>
      </c>
      <c r="H52" s="5">
        <v>0</v>
      </c>
      <c r="I52" s="5">
        <v>29777400</v>
      </c>
      <c r="J52" s="5">
        <v>4976297</v>
      </c>
      <c r="K52" s="5">
        <v>4614873</v>
      </c>
      <c r="L52" s="5">
        <v>4614873</v>
      </c>
    </row>
    <row r="53" spans="1:12" x14ac:dyDescent="0.25">
      <c r="A53" s="28"/>
      <c r="B53" s="4" t="s">
        <v>143</v>
      </c>
      <c r="C53" s="4" t="s">
        <v>59</v>
      </c>
      <c r="D53" s="5">
        <v>120000000</v>
      </c>
      <c r="E53" s="5">
        <v>0</v>
      </c>
      <c r="F53" s="5">
        <v>0</v>
      </c>
      <c r="G53" s="5">
        <v>0</v>
      </c>
      <c r="H53" s="5">
        <v>108000000</v>
      </c>
      <c r="I53" s="5">
        <v>12000000</v>
      </c>
      <c r="J53" s="5">
        <v>11200000</v>
      </c>
      <c r="K53" s="5">
        <v>11105523</v>
      </c>
      <c r="L53" s="5">
        <v>10825201</v>
      </c>
    </row>
    <row r="54" spans="1:12" x14ac:dyDescent="0.25">
      <c r="A54" s="28"/>
      <c r="B54" s="4" t="s">
        <v>144</v>
      </c>
      <c r="C54" s="4" t="s">
        <v>33</v>
      </c>
      <c r="D54" s="5">
        <v>64925000</v>
      </c>
      <c r="E54" s="5">
        <v>0</v>
      </c>
      <c r="F54" s="5">
        <v>0</v>
      </c>
      <c r="G54" s="5">
        <v>0</v>
      </c>
      <c r="H54" s="5">
        <v>0</v>
      </c>
      <c r="I54" s="5">
        <v>64925000</v>
      </c>
      <c r="J54" s="5">
        <v>64683500</v>
      </c>
      <c r="K54" s="5">
        <v>64203500</v>
      </c>
      <c r="L54" s="5">
        <v>23113503.07</v>
      </c>
    </row>
    <row r="55" spans="1:12" x14ac:dyDescent="0.25">
      <c r="A55" s="28"/>
      <c r="B55" s="4" t="s">
        <v>145</v>
      </c>
      <c r="C55" s="4" t="s">
        <v>34</v>
      </c>
      <c r="D55" s="5">
        <v>29798700</v>
      </c>
      <c r="E55" s="5">
        <v>0</v>
      </c>
      <c r="F55" s="5">
        <v>0</v>
      </c>
      <c r="G55" s="5">
        <v>0</v>
      </c>
      <c r="H55" s="5">
        <v>0</v>
      </c>
      <c r="I55" s="5">
        <v>29798700</v>
      </c>
      <c r="J55" s="5">
        <v>20307546</v>
      </c>
      <c r="K55" s="5">
        <v>20227546</v>
      </c>
      <c r="L55" s="5">
        <v>13178041.99</v>
      </c>
    </row>
    <row r="56" spans="1:12" x14ac:dyDescent="0.25">
      <c r="A56" s="28"/>
      <c r="B56" s="4" t="s">
        <v>146</v>
      </c>
      <c r="C56" s="4" t="s">
        <v>35</v>
      </c>
      <c r="D56" s="5">
        <v>71000000</v>
      </c>
      <c r="E56" s="5">
        <v>0</v>
      </c>
      <c r="F56" s="5">
        <v>0</v>
      </c>
      <c r="G56" s="5">
        <v>30000000</v>
      </c>
      <c r="H56" s="5">
        <v>0</v>
      </c>
      <c r="I56" s="5">
        <v>101000000</v>
      </c>
      <c r="J56" s="5">
        <v>93478069</v>
      </c>
      <c r="K56" s="5">
        <v>93114425</v>
      </c>
      <c r="L56" s="5">
        <v>33518823.640000001</v>
      </c>
    </row>
    <row r="57" spans="1:12" x14ac:dyDescent="0.25">
      <c r="A57" s="28"/>
      <c r="B57" s="4" t="s">
        <v>147</v>
      </c>
      <c r="C57" s="4" t="s">
        <v>36</v>
      </c>
      <c r="D57" s="5">
        <v>83568780</v>
      </c>
      <c r="E57" s="5">
        <v>0</v>
      </c>
      <c r="F57" s="5">
        <v>0</v>
      </c>
      <c r="G57" s="5">
        <v>23000000</v>
      </c>
      <c r="H57" s="5">
        <v>0</v>
      </c>
      <c r="I57" s="5">
        <v>106568780</v>
      </c>
      <c r="J57" s="5">
        <v>106559616</v>
      </c>
      <c r="K57" s="5">
        <v>67882679.819999993</v>
      </c>
      <c r="L57" s="5">
        <v>44705773.82</v>
      </c>
    </row>
    <row r="58" spans="1:12" x14ac:dyDescent="0.25">
      <c r="A58" s="28"/>
      <c r="B58" s="4" t="s">
        <v>148</v>
      </c>
      <c r="C58" s="4" t="s">
        <v>37</v>
      </c>
      <c r="D58" s="5">
        <v>316980793</v>
      </c>
      <c r="E58" s="5">
        <v>0</v>
      </c>
      <c r="F58" s="5">
        <v>0</v>
      </c>
      <c r="G58" s="5">
        <v>176653792</v>
      </c>
      <c r="H58" s="5">
        <v>0</v>
      </c>
      <c r="I58" s="5">
        <v>493634585</v>
      </c>
      <c r="J58" s="5">
        <v>370374369.68000001</v>
      </c>
      <c r="K58" s="5">
        <v>363444369.68000001</v>
      </c>
      <c r="L58" s="5">
        <v>184006505</v>
      </c>
    </row>
    <row r="59" spans="1:12" x14ac:dyDescent="0.25">
      <c r="A59" s="28"/>
      <c r="B59" s="4" t="s">
        <v>149</v>
      </c>
      <c r="C59" s="4" t="s">
        <v>38</v>
      </c>
      <c r="D59" s="5">
        <v>41066400</v>
      </c>
      <c r="E59" s="5">
        <v>0</v>
      </c>
      <c r="F59" s="5">
        <v>0</v>
      </c>
      <c r="G59" s="5">
        <v>0</v>
      </c>
      <c r="H59" s="5">
        <v>0</v>
      </c>
      <c r="I59" s="5">
        <v>41066400</v>
      </c>
      <c r="J59" s="5">
        <v>35000000</v>
      </c>
      <c r="K59" s="5">
        <v>30011268</v>
      </c>
      <c r="L59" s="5">
        <v>29046110</v>
      </c>
    </row>
    <row r="60" spans="1:12" x14ac:dyDescent="0.25">
      <c r="A60" s="28"/>
      <c r="B60" s="4" t="s">
        <v>150</v>
      </c>
      <c r="C60" s="4" t="s">
        <v>39</v>
      </c>
      <c r="D60" s="5">
        <v>15620000</v>
      </c>
      <c r="E60" s="5">
        <v>0</v>
      </c>
      <c r="F60" s="5">
        <v>0</v>
      </c>
      <c r="G60" s="5">
        <v>10000000</v>
      </c>
      <c r="H60" s="5">
        <v>0</v>
      </c>
      <c r="I60" s="5">
        <v>25620000</v>
      </c>
      <c r="J60" s="5">
        <v>5438759.5199999996</v>
      </c>
      <c r="K60" s="5">
        <v>5198759.5199999996</v>
      </c>
      <c r="L60" s="5">
        <v>2198759.52</v>
      </c>
    </row>
    <row r="61" spans="1:12" x14ac:dyDescent="0.25">
      <c r="A61" s="28"/>
      <c r="B61" s="4" t="s">
        <v>151</v>
      </c>
      <c r="C61" s="4" t="s">
        <v>40</v>
      </c>
      <c r="D61" s="5">
        <v>304000000</v>
      </c>
      <c r="E61" s="5">
        <v>0</v>
      </c>
      <c r="F61" s="5">
        <v>0</v>
      </c>
      <c r="G61" s="5">
        <v>0</v>
      </c>
      <c r="H61" s="5">
        <v>76653792</v>
      </c>
      <c r="I61" s="5">
        <v>227346208</v>
      </c>
      <c r="J61" s="5">
        <v>227004350</v>
      </c>
      <c r="K61" s="5">
        <v>224180050</v>
      </c>
      <c r="L61" s="5">
        <v>159317212</v>
      </c>
    </row>
    <row r="62" spans="1:12" x14ac:dyDescent="0.25">
      <c r="A62" s="28"/>
      <c r="B62" s="4" t="s">
        <v>152</v>
      </c>
      <c r="C62" s="4" t="s">
        <v>60</v>
      </c>
      <c r="D62" s="5">
        <v>179800000</v>
      </c>
      <c r="E62" s="5">
        <v>0</v>
      </c>
      <c r="F62" s="5">
        <v>0</v>
      </c>
      <c r="G62" s="5">
        <v>0</v>
      </c>
      <c r="H62" s="5">
        <v>10767369</v>
      </c>
      <c r="I62" s="5">
        <v>169032631</v>
      </c>
      <c r="J62" s="5">
        <v>5796059</v>
      </c>
      <c r="K62" s="5">
        <v>5796059</v>
      </c>
      <c r="L62" s="5">
        <v>5796059</v>
      </c>
    </row>
    <row r="63" spans="1:12" x14ac:dyDescent="0.25">
      <c r="A63" s="28"/>
      <c r="B63" s="4" t="s">
        <v>153</v>
      </c>
      <c r="C63" s="4" t="s">
        <v>42</v>
      </c>
      <c r="D63" s="5">
        <v>20000000</v>
      </c>
      <c r="E63" s="5">
        <v>0</v>
      </c>
      <c r="F63" s="5">
        <v>0</v>
      </c>
      <c r="G63" s="5">
        <v>5000000</v>
      </c>
      <c r="H63" s="5">
        <v>0</v>
      </c>
      <c r="I63" s="5">
        <v>25000000</v>
      </c>
      <c r="J63" s="5">
        <v>13920000</v>
      </c>
      <c r="K63" s="5">
        <v>13920000</v>
      </c>
      <c r="L63" s="5">
        <v>0</v>
      </c>
    </row>
    <row r="64" spans="1:12" x14ac:dyDescent="0.25">
      <c r="A64" s="28"/>
      <c r="B64" s="4" t="s">
        <v>154</v>
      </c>
      <c r="C64" s="4" t="s">
        <v>61</v>
      </c>
      <c r="D64" s="5">
        <v>64700000</v>
      </c>
      <c r="E64" s="5">
        <v>0</v>
      </c>
      <c r="F64" s="5">
        <v>0</v>
      </c>
      <c r="G64" s="5">
        <v>0</v>
      </c>
      <c r="H64" s="5">
        <v>0</v>
      </c>
      <c r="I64" s="5">
        <v>64700000</v>
      </c>
      <c r="J64" s="5">
        <v>30522099</v>
      </c>
      <c r="K64" s="5">
        <v>30522099</v>
      </c>
      <c r="L64" s="5">
        <v>10122927</v>
      </c>
    </row>
    <row r="65" spans="1:12" x14ac:dyDescent="0.25">
      <c r="A65" s="28"/>
      <c r="B65" s="4" t="s">
        <v>155</v>
      </c>
      <c r="C65" s="4" t="s">
        <v>62</v>
      </c>
      <c r="D65" s="5">
        <v>120000000</v>
      </c>
      <c r="E65" s="5">
        <v>0</v>
      </c>
      <c r="F65" s="5">
        <v>0</v>
      </c>
      <c r="G65" s="5">
        <v>117914779</v>
      </c>
      <c r="H65" s="5">
        <v>0</v>
      </c>
      <c r="I65" s="5">
        <v>237914779</v>
      </c>
      <c r="J65" s="5">
        <v>208230778</v>
      </c>
      <c r="K65" s="5">
        <v>187811848</v>
      </c>
      <c r="L65" s="5">
        <v>127618874</v>
      </c>
    </row>
    <row r="66" spans="1:12" x14ac:dyDescent="0.25">
      <c r="A66" s="28"/>
      <c r="B66" s="4" t="s">
        <v>156</v>
      </c>
      <c r="C66" s="4" t="s">
        <v>63</v>
      </c>
      <c r="D66" s="5">
        <v>30000000</v>
      </c>
      <c r="E66" s="5">
        <v>0</v>
      </c>
      <c r="F66" s="5">
        <v>0</v>
      </c>
      <c r="G66" s="5">
        <v>0</v>
      </c>
      <c r="H66" s="5">
        <v>0</v>
      </c>
      <c r="I66" s="5">
        <v>30000000</v>
      </c>
      <c r="J66" s="5">
        <v>0</v>
      </c>
      <c r="K66" s="5">
        <v>0</v>
      </c>
      <c r="L66" s="5">
        <v>0</v>
      </c>
    </row>
    <row r="67" spans="1:12" x14ac:dyDescent="0.25">
      <c r="A67" s="28"/>
      <c r="B67" s="4" t="s">
        <v>157</v>
      </c>
      <c r="C67" s="4" t="s">
        <v>47</v>
      </c>
      <c r="D67" s="5">
        <v>70666090</v>
      </c>
      <c r="E67" s="5">
        <v>0</v>
      </c>
      <c r="F67" s="5">
        <v>0</v>
      </c>
      <c r="G67" s="5">
        <v>0</v>
      </c>
      <c r="H67" s="5">
        <v>0</v>
      </c>
      <c r="I67" s="5">
        <v>70666090</v>
      </c>
      <c r="J67" s="5">
        <v>55471725</v>
      </c>
      <c r="K67" s="5">
        <v>55111725</v>
      </c>
      <c r="L67" s="5">
        <v>28666420.32</v>
      </c>
    </row>
    <row r="68" spans="1:12" x14ac:dyDescent="0.25">
      <c r="A68" s="28"/>
      <c r="B68" s="4" t="s">
        <v>158</v>
      </c>
      <c r="C68" s="4" t="s">
        <v>64</v>
      </c>
      <c r="D68" s="5">
        <v>18112500</v>
      </c>
      <c r="E68" s="5">
        <v>0</v>
      </c>
      <c r="F68" s="5">
        <v>0</v>
      </c>
      <c r="G68" s="5">
        <v>0</v>
      </c>
      <c r="H68" s="5">
        <v>0</v>
      </c>
      <c r="I68" s="5">
        <v>18112500</v>
      </c>
      <c r="J68" s="5">
        <v>2202900</v>
      </c>
      <c r="K68" s="5">
        <v>2202900</v>
      </c>
      <c r="L68" s="5">
        <v>2190000</v>
      </c>
    </row>
    <row r="69" spans="1:12" x14ac:dyDescent="0.25">
      <c r="A69" s="28"/>
      <c r="B69" s="4" t="s">
        <v>159</v>
      </c>
      <c r="C69" s="4" t="s">
        <v>44</v>
      </c>
      <c r="D69" s="5">
        <v>3000000</v>
      </c>
      <c r="E69" s="5">
        <v>0</v>
      </c>
      <c r="F69" s="5">
        <v>0</v>
      </c>
      <c r="G69" s="5">
        <v>0</v>
      </c>
      <c r="H69" s="5">
        <v>0</v>
      </c>
      <c r="I69" s="5">
        <v>3000000</v>
      </c>
      <c r="J69" s="5">
        <v>0</v>
      </c>
      <c r="K69" s="5">
        <v>0</v>
      </c>
      <c r="L69" s="5">
        <v>0</v>
      </c>
    </row>
    <row r="70" spans="1:12" x14ac:dyDescent="0.25">
      <c r="A70" s="28"/>
      <c r="B70" s="4" t="s">
        <v>160</v>
      </c>
      <c r="C70" s="4" t="s">
        <v>65</v>
      </c>
      <c r="D70" s="5">
        <v>70000000</v>
      </c>
      <c r="E70" s="5">
        <v>0</v>
      </c>
      <c r="F70" s="5">
        <v>0</v>
      </c>
      <c r="G70" s="5">
        <v>0</v>
      </c>
      <c r="H70" s="5">
        <v>70000000</v>
      </c>
      <c r="I70" s="5">
        <v>0</v>
      </c>
      <c r="J70" s="5">
        <v>0</v>
      </c>
      <c r="K70" s="5">
        <v>0</v>
      </c>
      <c r="L70" s="5">
        <v>0</v>
      </c>
    </row>
    <row r="71" spans="1:12" x14ac:dyDescent="0.25">
      <c r="A71" s="28"/>
      <c r="B71" s="4" t="s">
        <v>161</v>
      </c>
      <c r="C71" s="4" t="s">
        <v>48</v>
      </c>
      <c r="D71" s="5">
        <v>437779215</v>
      </c>
      <c r="E71" s="5">
        <v>0</v>
      </c>
      <c r="F71" s="5">
        <v>0</v>
      </c>
      <c r="G71" s="5">
        <v>0</v>
      </c>
      <c r="H71" s="5">
        <v>20000000</v>
      </c>
      <c r="I71" s="5">
        <v>417779215</v>
      </c>
      <c r="J71" s="5">
        <v>295251796</v>
      </c>
      <c r="K71" s="5">
        <v>295251796</v>
      </c>
      <c r="L71" s="5">
        <v>295251796</v>
      </c>
    </row>
    <row r="72" spans="1:12" x14ac:dyDescent="0.25">
      <c r="A72" s="28"/>
      <c r="B72" s="4">
        <v>330101</v>
      </c>
      <c r="C72" s="4" t="s">
        <v>66</v>
      </c>
      <c r="D72" s="5">
        <v>1045356703</v>
      </c>
      <c r="E72" s="5">
        <v>0</v>
      </c>
      <c r="F72" s="5">
        <v>0</v>
      </c>
      <c r="G72" s="5">
        <v>266895847.81</v>
      </c>
      <c r="H72" s="5">
        <v>266895847.81</v>
      </c>
      <c r="I72" s="5">
        <v>1045356703</v>
      </c>
      <c r="J72" s="5">
        <v>1024118953.8099999</v>
      </c>
      <c r="K72" s="5">
        <v>987188086</v>
      </c>
      <c r="L72" s="5">
        <v>325540759.33999997</v>
      </c>
    </row>
    <row r="73" spans="1:12" x14ac:dyDescent="0.25">
      <c r="A73" s="28"/>
      <c r="B73" s="4">
        <v>330102</v>
      </c>
      <c r="C73" s="4" t="s">
        <v>67</v>
      </c>
      <c r="D73" s="5">
        <v>545734105</v>
      </c>
      <c r="E73" s="5">
        <v>0</v>
      </c>
      <c r="F73" s="5">
        <v>0</v>
      </c>
      <c r="G73" s="5">
        <v>1153529975</v>
      </c>
      <c r="H73" s="5">
        <v>600936095</v>
      </c>
      <c r="I73" s="5">
        <v>1098327985</v>
      </c>
      <c r="J73" s="5">
        <v>794898259</v>
      </c>
      <c r="K73" s="5">
        <v>694627549</v>
      </c>
      <c r="L73" s="5">
        <v>122374718.70999999</v>
      </c>
    </row>
    <row r="74" spans="1:12" x14ac:dyDescent="0.25">
      <c r="A74" s="28"/>
      <c r="B74" s="4">
        <v>330103</v>
      </c>
      <c r="C74" s="4" t="s">
        <v>68</v>
      </c>
      <c r="D74" s="5">
        <v>3125720701</v>
      </c>
      <c r="E74" s="5">
        <v>0</v>
      </c>
      <c r="F74" s="5">
        <v>0</v>
      </c>
      <c r="G74" s="5">
        <v>732400000</v>
      </c>
      <c r="H74" s="5">
        <v>732400000</v>
      </c>
      <c r="I74" s="5">
        <v>3125720701</v>
      </c>
      <c r="J74" s="5">
        <v>2325489413</v>
      </c>
      <c r="K74" s="5">
        <v>1845991390.5</v>
      </c>
      <c r="L74" s="5">
        <v>1024530552.74</v>
      </c>
    </row>
    <row r="75" spans="1:12" x14ac:dyDescent="0.25">
      <c r="A75" s="28"/>
      <c r="B75" s="4">
        <v>330104</v>
      </c>
      <c r="C75" s="4" t="s">
        <v>69</v>
      </c>
      <c r="D75" s="5">
        <v>76971190</v>
      </c>
      <c r="E75" s="5">
        <v>0</v>
      </c>
      <c r="F75" s="5">
        <v>0</v>
      </c>
      <c r="G75" s="5">
        <v>0</v>
      </c>
      <c r="H75" s="5">
        <v>0</v>
      </c>
      <c r="I75" s="5">
        <v>76971190</v>
      </c>
      <c r="J75" s="5">
        <v>10000000</v>
      </c>
      <c r="K75" s="5">
        <v>10000000</v>
      </c>
      <c r="L75" s="5">
        <v>10000000</v>
      </c>
    </row>
    <row r="76" spans="1:12" x14ac:dyDescent="0.25">
      <c r="A76" s="28"/>
      <c r="B76" s="4">
        <v>330105</v>
      </c>
      <c r="C76" s="4" t="s">
        <v>70</v>
      </c>
      <c r="D76" s="5">
        <v>552593880</v>
      </c>
      <c r="E76" s="5">
        <v>0</v>
      </c>
      <c r="F76" s="5">
        <v>0</v>
      </c>
      <c r="G76" s="5">
        <v>62111733</v>
      </c>
      <c r="H76" s="5">
        <v>175820976</v>
      </c>
      <c r="I76" s="5">
        <v>438884637</v>
      </c>
      <c r="J76" s="5">
        <v>438884637</v>
      </c>
      <c r="K76" s="5">
        <v>391527819</v>
      </c>
      <c r="L76" s="5">
        <v>184439916.33000001</v>
      </c>
    </row>
    <row r="77" spans="1:12" x14ac:dyDescent="0.25">
      <c r="A77" s="29"/>
      <c r="B77" s="4">
        <v>3401</v>
      </c>
      <c r="C77" s="4" t="s">
        <v>53</v>
      </c>
      <c r="D77" s="5">
        <v>1431841854.0700002</v>
      </c>
      <c r="E77" s="5">
        <v>0</v>
      </c>
      <c r="F77" s="5">
        <v>0</v>
      </c>
      <c r="G77" s="5">
        <v>0</v>
      </c>
      <c r="H77" s="5">
        <v>0</v>
      </c>
      <c r="I77" s="5">
        <v>1431841854.0700002</v>
      </c>
      <c r="J77" s="5">
        <v>1418420614.0700002</v>
      </c>
      <c r="K77" s="5">
        <v>1418311941.5700002</v>
      </c>
      <c r="L77" s="5">
        <v>450902237.89999998</v>
      </c>
    </row>
    <row r="78" spans="1:12" x14ac:dyDescent="0.25">
      <c r="A78" s="30" t="s">
        <v>71</v>
      </c>
      <c r="B78" s="31"/>
      <c r="C78" s="32"/>
      <c r="D78" s="14">
        <v>12222612839</v>
      </c>
      <c r="E78" s="14">
        <v>0</v>
      </c>
      <c r="F78" s="14">
        <v>0</v>
      </c>
      <c r="G78" s="14">
        <v>3202375126.8099999</v>
      </c>
      <c r="H78" s="14">
        <v>3202375126.8099999</v>
      </c>
      <c r="I78" s="14">
        <v>12222612839</v>
      </c>
      <c r="J78" s="14">
        <v>10052475202.41</v>
      </c>
      <c r="K78" s="14">
        <v>9251206980.0900002</v>
      </c>
      <c r="L78" s="14">
        <v>4240128618.3700004</v>
      </c>
    </row>
    <row r="79" spans="1:12" x14ac:dyDescent="0.25">
      <c r="A79" s="24" t="s">
        <v>72</v>
      </c>
      <c r="B79" s="4">
        <v>4101</v>
      </c>
      <c r="C79" s="4" t="s">
        <v>73</v>
      </c>
      <c r="D79" s="5">
        <v>10765513381</v>
      </c>
      <c r="E79" s="5">
        <v>0</v>
      </c>
      <c r="F79" s="5">
        <v>0</v>
      </c>
      <c r="G79" s="5">
        <v>0</v>
      </c>
      <c r="H79" s="5">
        <v>0</v>
      </c>
      <c r="I79" s="5">
        <v>10765513381</v>
      </c>
      <c r="J79" s="5">
        <v>10765513381</v>
      </c>
      <c r="K79" s="5">
        <v>0</v>
      </c>
      <c r="L79" s="5">
        <v>0</v>
      </c>
    </row>
    <row r="80" spans="1:12" x14ac:dyDescent="0.25">
      <c r="A80" s="25"/>
      <c r="B80" s="4">
        <v>4199</v>
      </c>
      <c r="C80" s="4" t="s">
        <v>74</v>
      </c>
      <c r="D80" s="5">
        <v>254643526</v>
      </c>
      <c r="E80" s="5">
        <v>0</v>
      </c>
      <c r="F80" s="5">
        <v>0</v>
      </c>
      <c r="G80" s="5">
        <v>0</v>
      </c>
      <c r="H80" s="5">
        <v>0</v>
      </c>
      <c r="I80" s="5">
        <v>254643526</v>
      </c>
      <c r="J80" s="5">
        <v>254643526</v>
      </c>
      <c r="K80" s="5">
        <v>2440</v>
      </c>
      <c r="L80" s="5">
        <v>0</v>
      </c>
    </row>
    <row r="81" spans="1:12" x14ac:dyDescent="0.25">
      <c r="A81" s="25"/>
      <c r="B81" s="4">
        <v>4201</v>
      </c>
      <c r="C81" s="4" t="s">
        <v>75</v>
      </c>
      <c r="D81" s="5">
        <v>24834817536.890003</v>
      </c>
      <c r="E81" s="5">
        <v>2588468133</v>
      </c>
      <c r="F81" s="5">
        <v>0</v>
      </c>
      <c r="G81" s="5">
        <v>9176116983</v>
      </c>
      <c r="H81" s="5">
        <v>9676116983</v>
      </c>
      <c r="I81" s="5">
        <v>26923285669.890003</v>
      </c>
      <c r="J81" s="5">
        <v>20493104049</v>
      </c>
      <c r="K81" s="5">
        <v>6388209540</v>
      </c>
      <c r="L81" s="5">
        <v>65381242</v>
      </c>
    </row>
    <row r="82" spans="1:12" x14ac:dyDescent="0.25">
      <c r="A82" s="25"/>
      <c r="B82" s="4">
        <v>4202</v>
      </c>
      <c r="C82" s="4" t="s">
        <v>53</v>
      </c>
      <c r="D82" s="5">
        <v>3029935375.3100004</v>
      </c>
      <c r="E82" s="5">
        <v>0</v>
      </c>
      <c r="F82" s="5">
        <v>0</v>
      </c>
      <c r="G82" s="5">
        <v>600000000</v>
      </c>
      <c r="H82" s="5">
        <v>600000000</v>
      </c>
      <c r="I82" s="5">
        <v>3029935375.3100004</v>
      </c>
      <c r="J82" s="5">
        <v>3029935375.3100004</v>
      </c>
      <c r="K82" s="5">
        <v>3029935375.0600004</v>
      </c>
      <c r="L82" s="5">
        <v>1969588205.46</v>
      </c>
    </row>
    <row r="83" spans="1:12" x14ac:dyDescent="0.25">
      <c r="A83" s="25"/>
      <c r="B83" s="4">
        <v>4203</v>
      </c>
      <c r="C83" s="4" t="s">
        <v>74</v>
      </c>
      <c r="D83" s="5">
        <v>37289308383.800003</v>
      </c>
      <c r="E83" s="5">
        <v>0</v>
      </c>
      <c r="F83" s="5">
        <v>0</v>
      </c>
      <c r="G83" s="5">
        <v>21834228621.43</v>
      </c>
      <c r="H83" s="5">
        <v>21834228621.43</v>
      </c>
      <c r="I83" s="5">
        <v>37289308383.800003</v>
      </c>
      <c r="J83" s="5">
        <v>36963629475.419998</v>
      </c>
      <c r="K83" s="5">
        <v>36963629475.639999</v>
      </c>
      <c r="L83" s="5">
        <v>1617042865.52</v>
      </c>
    </row>
    <row r="84" spans="1:12" x14ac:dyDescent="0.25">
      <c r="A84" s="26"/>
      <c r="B84" s="4">
        <v>4204</v>
      </c>
      <c r="C84" s="4" t="s">
        <v>76</v>
      </c>
      <c r="D84" s="5">
        <v>0</v>
      </c>
      <c r="E84" s="5">
        <v>0</v>
      </c>
      <c r="F84" s="5">
        <v>0</v>
      </c>
      <c r="G84" s="5">
        <v>500000000</v>
      </c>
      <c r="H84" s="5">
        <v>0</v>
      </c>
      <c r="I84" s="5">
        <v>500000000</v>
      </c>
      <c r="J84" s="5">
        <v>105000000</v>
      </c>
      <c r="K84" s="5">
        <v>0</v>
      </c>
      <c r="L84" s="5">
        <v>0</v>
      </c>
    </row>
    <row r="85" spans="1:12" x14ac:dyDescent="0.25">
      <c r="A85" s="30" t="s">
        <v>162</v>
      </c>
      <c r="B85" s="31"/>
      <c r="C85" s="32"/>
      <c r="D85" s="14">
        <v>76174218203</v>
      </c>
      <c r="E85" s="14">
        <v>2588468133</v>
      </c>
      <c r="F85" s="14">
        <v>0</v>
      </c>
      <c r="G85" s="14">
        <v>32110345604.43</v>
      </c>
      <c r="H85" s="14">
        <v>32110345604.43</v>
      </c>
      <c r="I85" s="14">
        <v>78762686336</v>
      </c>
      <c r="J85" s="14">
        <v>71611825806.729996</v>
      </c>
      <c r="K85" s="14">
        <v>46381776830.699997</v>
      </c>
      <c r="L85" s="14">
        <v>3652012312.98</v>
      </c>
    </row>
    <row r="86" spans="1:12" x14ac:dyDescent="0.25">
      <c r="A86" s="30" t="s">
        <v>77</v>
      </c>
      <c r="B86" s="31" t="s">
        <v>163</v>
      </c>
      <c r="C86" s="32" t="s">
        <v>77</v>
      </c>
      <c r="D86" s="14">
        <v>7861464095</v>
      </c>
      <c r="E86" s="14">
        <v>0</v>
      </c>
      <c r="F86" s="14">
        <v>0</v>
      </c>
      <c r="G86" s="14">
        <v>500000000</v>
      </c>
      <c r="H86" s="14">
        <v>500000000</v>
      </c>
      <c r="I86" s="14">
        <v>7861464095</v>
      </c>
      <c r="J86" s="14">
        <v>0</v>
      </c>
      <c r="K86" s="14">
        <v>0</v>
      </c>
      <c r="L86" s="14">
        <v>0</v>
      </c>
    </row>
    <row r="87" spans="1:12" x14ac:dyDescent="0.25">
      <c r="A87" s="6" t="s">
        <v>164</v>
      </c>
      <c r="B87" s="7"/>
      <c r="C87" s="7"/>
      <c r="D87" s="8">
        <v>102387996585</v>
      </c>
      <c r="E87" s="8">
        <v>2588468133</v>
      </c>
      <c r="F87" s="8">
        <v>0</v>
      </c>
      <c r="G87" s="8">
        <v>35854498795.440002</v>
      </c>
      <c r="H87" s="8">
        <v>35854498795.440002</v>
      </c>
      <c r="I87" s="8">
        <v>104976464718</v>
      </c>
      <c r="J87" s="8">
        <v>84939908145.589996</v>
      </c>
      <c r="K87" s="8">
        <v>58890363825.240005</v>
      </c>
      <c r="L87" s="8">
        <v>10803031383.719999</v>
      </c>
    </row>
  </sheetData>
  <mergeCells count="11">
    <mergeCell ref="A85:C85"/>
    <mergeCell ref="A86:C86"/>
    <mergeCell ref="A79:A84"/>
    <mergeCell ref="A1:L1"/>
    <mergeCell ref="A2:L2"/>
    <mergeCell ref="A3:L3"/>
    <mergeCell ref="A4:L4"/>
    <mergeCell ref="A6:A45"/>
    <mergeCell ref="A47:A77"/>
    <mergeCell ref="A46:C46"/>
    <mergeCell ref="A78:C78"/>
  </mergeCells>
  <pageMargins left="0.31496062992125984" right="0.31496062992125984" top="0.74803149606299213" bottom="0.74803149606299213" header="0.31496062992125984" footer="0.31496062992125984"/>
  <pageSetup paperSize="14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opLeftCell="C1" workbookViewId="0">
      <selection activeCell="C16" sqref="C16"/>
    </sheetView>
  </sheetViews>
  <sheetFormatPr baseColWidth="10" defaultRowHeight="15" outlineLevelCol="1" x14ac:dyDescent="0.25"/>
  <cols>
    <col min="1" max="1" width="31.7109375" style="17" bestFit="1" customWidth="1"/>
    <col min="3" max="3" width="64.140625" bestFit="1" customWidth="1"/>
    <col min="4" max="4" width="28" customWidth="1" outlineLevel="1"/>
    <col min="5" max="5" width="20.28515625" customWidth="1" outlineLevel="1"/>
    <col min="6" max="6" width="13.85546875" customWidth="1" outlineLevel="1"/>
    <col min="7" max="7" width="10.85546875" bestFit="1" customWidth="1" outlineLevel="1"/>
    <col min="8" max="8" width="19" bestFit="1" customWidth="1" outlineLevel="1"/>
    <col min="9" max="9" width="22.7109375" style="9" bestFit="1" customWidth="1"/>
    <col min="10" max="10" width="23.140625" style="9" customWidth="1"/>
  </cols>
  <sheetData>
    <row r="1" spans="1:10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x14ac:dyDescent="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78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3</v>
      </c>
      <c r="B4" s="18"/>
      <c r="C4" s="18"/>
      <c r="D4" s="18"/>
      <c r="E4" s="18"/>
      <c r="F4" s="18"/>
      <c r="G4" s="18"/>
      <c r="H4" s="18"/>
      <c r="I4" s="18"/>
      <c r="J4" s="18"/>
    </row>
    <row r="5" spans="1:10" ht="15.75" x14ac:dyDescent="0.25">
      <c r="A5" s="10"/>
      <c r="B5" s="2" t="s">
        <v>4</v>
      </c>
      <c r="C5" s="2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79</v>
      </c>
    </row>
    <row r="6" spans="1:10" x14ac:dyDescent="0.25">
      <c r="A6" s="11" t="s">
        <v>80</v>
      </c>
      <c r="B6" s="12">
        <v>110101</v>
      </c>
      <c r="C6" s="13" t="s">
        <v>80</v>
      </c>
      <c r="D6" s="14">
        <v>73918371127</v>
      </c>
      <c r="E6" s="14">
        <v>2418468133</v>
      </c>
      <c r="F6" s="14">
        <v>0</v>
      </c>
      <c r="G6" s="14"/>
      <c r="H6" s="15"/>
      <c r="I6" s="14">
        <f>D6+E6-F6+G6-H6</f>
        <v>76336839260</v>
      </c>
      <c r="J6" s="14">
        <f>I6</f>
        <v>76336839260</v>
      </c>
    </row>
    <row r="7" spans="1:10" x14ac:dyDescent="0.25">
      <c r="A7" s="22" t="s">
        <v>81</v>
      </c>
      <c r="B7" s="4">
        <v>12010201</v>
      </c>
      <c r="C7" s="4" t="s">
        <v>82</v>
      </c>
      <c r="D7" s="5">
        <v>6135647500</v>
      </c>
      <c r="E7" s="5"/>
      <c r="F7" s="5"/>
      <c r="G7" s="5"/>
      <c r="H7" s="4"/>
      <c r="I7" s="5">
        <f t="shared" ref="I7:I20" si="0">D7+E7-F7+G7-H7</f>
        <v>6135647500</v>
      </c>
      <c r="J7" s="5">
        <v>3052931400</v>
      </c>
    </row>
    <row r="8" spans="1:10" x14ac:dyDescent="0.25">
      <c r="A8" s="22"/>
      <c r="B8" s="4">
        <v>12010202</v>
      </c>
      <c r="C8" s="4" t="s">
        <v>83</v>
      </c>
      <c r="D8" s="5">
        <v>4000000000</v>
      </c>
      <c r="E8" s="5"/>
      <c r="F8" s="5"/>
      <c r="G8" s="5"/>
      <c r="H8" s="4"/>
      <c r="I8" s="5">
        <f t="shared" si="0"/>
        <v>4000000000</v>
      </c>
      <c r="J8" s="5">
        <v>3366324408</v>
      </c>
    </row>
    <row r="9" spans="1:10" x14ac:dyDescent="0.25">
      <c r="A9" s="22"/>
      <c r="B9" s="4">
        <v>12010203</v>
      </c>
      <c r="C9" s="4" t="s">
        <v>84</v>
      </c>
      <c r="D9" s="5"/>
      <c r="E9" s="5"/>
      <c r="F9" s="5"/>
      <c r="G9" s="5"/>
      <c r="H9" s="4"/>
      <c r="I9" s="5">
        <f t="shared" si="0"/>
        <v>0</v>
      </c>
      <c r="J9" s="5"/>
    </row>
    <row r="10" spans="1:10" x14ac:dyDescent="0.25">
      <c r="A10" s="22"/>
      <c r="B10" s="4">
        <v>12010204</v>
      </c>
      <c r="C10" s="4" t="s">
        <v>85</v>
      </c>
      <c r="D10" s="5">
        <v>1198469564</v>
      </c>
      <c r="E10" s="5"/>
      <c r="F10" s="5"/>
      <c r="G10" s="5"/>
      <c r="H10" s="4"/>
      <c r="I10" s="5">
        <f t="shared" si="0"/>
        <v>1198469564</v>
      </c>
      <c r="J10" s="5">
        <v>502353100</v>
      </c>
    </row>
    <row r="11" spans="1:10" x14ac:dyDescent="0.25">
      <c r="A11" s="22"/>
      <c r="B11" s="4">
        <v>12010205</v>
      </c>
      <c r="C11" s="4" t="s">
        <v>86</v>
      </c>
      <c r="D11" s="5">
        <v>1386700003</v>
      </c>
      <c r="E11" s="5"/>
      <c r="F11" s="5"/>
      <c r="G11" s="5"/>
      <c r="H11" s="4"/>
      <c r="I11" s="5">
        <f t="shared" si="0"/>
        <v>1386700003</v>
      </c>
      <c r="J11" s="5">
        <v>520000000</v>
      </c>
    </row>
    <row r="12" spans="1:10" x14ac:dyDescent="0.25">
      <c r="A12" s="22"/>
      <c r="B12" s="4">
        <v>12010206</v>
      </c>
      <c r="C12" s="4" t="s">
        <v>87</v>
      </c>
      <c r="D12" s="5">
        <v>84466488</v>
      </c>
      <c r="E12" s="5"/>
      <c r="F12" s="5"/>
      <c r="G12" s="5"/>
      <c r="H12" s="4"/>
      <c r="I12" s="5">
        <f t="shared" si="0"/>
        <v>84466488</v>
      </c>
      <c r="J12" s="5">
        <v>14521573</v>
      </c>
    </row>
    <row r="13" spans="1:10" x14ac:dyDescent="0.25">
      <c r="A13" s="22"/>
      <c r="B13" s="4">
        <v>12010207</v>
      </c>
      <c r="C13" s="4" t="s">
        <v>88</v>
      </c>
      <c r="D13" s="5">
        <v>3991178199</v>
      </c>
      <c r="E13" s="5"/>
      <c r="F13" s="5"/>
      <c r="G13" s="5"/>
      <c r="H13" s="4"/>
      <c r="I13" s="5">
        <f t="shared" si="0"/>
        <v>3991178199</v>
      </c>
      <c r="J13" s="5">
        <v>397899572</v>
      </c>
    </row>
    <row r="14" spans="1:10" x14ac:dyDescent="0.25">
      <c r="A14" s="22"/>
      <c r="B14" s="4">
        <v>12010301</v>
      </c>
      <c r="C14" s="4" t="s">
        <v>89</v>
      </c>
      <c r="D14" s="5">
        <v>664800000</v>
      </c>
      <c r="E14" s="5"/>
      <c r="F14" s="5"/>
      <c r="G14" s="5"/>
      <c r="H14" s="4"/>
      <c r="I14" s="5">
        <f t="shared" si="0"/>
        <v>664800000</v>
      </c>
      <c r="J14" s="5">
        <f>109884263+104774733+24233148+20569990</f>
        <v>259462134</v>
      </c>
    </row>
    <row r="15" spans="1:10" x14ac:dyDescent="0.25">
      <c r="A15" s="22"/>
      <c r="B15" s="4">
        <v>12010401</v>
      </c>
      <c r="C15" s="4" t="s">
        <v>90</v>
      </c>
      <c r="D15" s="5">
        <v>3500000</v>
      </c>
      <c r="E15" s="5"/>
      <c r="F15" s="5"/>
      <c r="G15" s="5"/>
      <c r="H15" s="4"/>
      <c r="I15" s="5">
        <f t="shared" si="0"/>
        <v>3500000</v>
      </c>
      <c r="J15" s="5">
        <v>391000</v>
      </c>
    </row>
    <row r="16" spans="1:10" x14ac:dyDescent="0.25">
      <c r="A16" s="22"/>
      <c r="B16" s="4">
        <v>12010501</v>
      </c>
      <c r="C16" s="4" t="s">
        <v>91</v>
      </c>
      <c r="D16" s="5"/>
      <c r="E16" s="5">
        <v>170000000</v>
      </c>
      <c r="F16" s="5"/>
      <c r="G16" s="5"/>
      <c r="H16" s="4"/>
      <c r="I16" s="5">
        <f t="shared" si="0"/>
        <v>170000000</v>
      </c>
      <c r="J16" s="5"/>
    </row>
    <row r="17" spans="1:10" x14ac:dyDescent="0.25">
      <c r="A17" s="19" t="s">
        <v>92</v>
      </c>
      <c r="B17" s="20"/>
      <c r="C17" s="21"/>
      <c r="D17" s="14">
        <f>SUM(D7:D16)</f>
        <v>17464761754</v>
      </c>
      <c r="E17" s="14">
        <f t="shared" ref="E17:J17" si="1">SUM(E7:E16)</f>
        <v>170000000</v>
      </c>
      <c r="F17" s="14">
        <f t="shared" si="1"/>
        <v>0</v>
      </c>
      <c r="G17" s="14"/>
      <c r="H17" s="14">
        <f t="shared" si="1"/>
        <v>0</v>
      </c>
      <c r="I17" s="14">
        <f t="shared" si="0"/>
        <v>17634761754</v>
      </c>
      <c r="J17" s="14">
        <f t="shared" si="1"/>
        <v>8113883187</v>
      </c>
    </row>
    <row r="18" spans="1:10" x14ac:dyDescent="0.25">
      <c r="A18" s="16" t="s">
        <v>93</v>
      </c>
      <c r="B18" s="4">
        <v>12020101</v>
      </c>
      <c r="C18" s="4" t="s">
        <v>94</v>
      </c>
      <c r="D18" s="5">
        <v>11004863704</v>
      </c>
      <c r="E18" s="5"/>
      <c r="F18" s="5"/>
      <c r="G18" s="5"/>
      <c r="H18" s="4"/>
      <c r="I18" s="5">
        <f t="shared" si="0"/>
        <v>11004863704</v>
      </c>
      <c r="J18" s="5"/>
    </row>
    <row r="19" spans="1:10" x14ac:dyDescent="0.25">
      <c r="A19" s="19" t="s">
        <v>95</v>
      </c>
      <c r="B19" s="20"/>
      <c r="C19" s="21"/>
      <c r="D19" s="14">
        <f>D18</f>
        <v>11004863704</v>
      </c>
      <c r="E19" s="14">
        <f t="shared" ref="E19:J19" si="2">E18</f>
        <v>0</v>
      </c>
      <c r="F19" s="14">
        <f t="shared" si="2"/>
        <v>0</v>
      </c>
      <c r="G19" s="14"/>
      <c r="H19" s="14">
        <f t="shared" si="2"/>
        <v>0</v>
      </c>
      <c r="I19" s="14">
        <f t="shared" si="0"/>
        <v>11004863704</v>
      </c>
      <c r="J19" s="14">
        <f t="shared" si="2"/>
        <v>0</v>
      </c>
    </row>
    <row r="20" spans="1:10" ht="15.75" x14ac:dyDescent="0.25">
      <c r="A20" s="10" t="s">
        <v>96</v>
      </c>
      <c r="B20" s="2"/>
      <c r="C20" s="2"/>
      <c r="D20" s="3">
        <f>D6+D17+D19</f>
        <v>102387996585</v>
      </c>
      <c r="E20" s="3">
        <f t="shared" ref="E20:J20" si="3">E6+E17+E19</f>
        <v>2588468133</v>
      </c>
      <c r="F20" s="3">
        <f t="shared" si="3"/>
        <v>0</v>
      </c>
      <c r="G20" s="3"/>
      <c r="H20" s="3">
        <f t="shared" si="3"/>
        <v>0</v>
      </c>
      <c r="I20" s="3">
        <f t="shared" si="0"/>
        <v>104976464718</v>
      </c>
      <c r="J20" s="3">
        <f t="shared" si="3"/>
        <v>84450722447</v>
      </c>
    </row>
  </sheetData>
  <mergeCells count="7">
    <mergeCell ref="A19:C19"/>
    <mergeCell ref="A1:J1"/>
    <mergeCell ref="A2:J2"/>
    <mergeCell ref="A3:J3"/>
    <mergeCell ref="A4:J4"/>
    <mergeCell ref="A7:A16"/>
    <mergeCell ref="A17:C17"/>
  </mergeCells>
  <pageMargins left="0.51181102362204722" right="0.31496062992125984" top="0.74803149606299213" bottom="0.74803149606299213" header="0.31496062992125984" footer="0.31496062992125984"/>
  <pageSetup paperSize="14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EJECUCIÓN PASIVA julio</vt:lpstr>
      <vt:lpstr>EJECUCIÓN ACTIVA junio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Navarro Amaya</dc:creator>
  <cp:lastModifiedBy>Andres Navarro Amaya</cp:lastModifiedBy>
  <cp:lastPrinted>2015-09-01T22:42:38Z</cp:lastPrinted>
  <dcterms:created xsi:type="dcterms:W3CDTF">2015-07-03T21:52:01Z</dcterms:created>
  <dcterms:modified xsi:type="dcterms:W3CDTF">2015-09-01T22:45:12Z</dcterms:modified>
</cp:coreProperties>
</file>